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etunjuk" sheetId="1" state="visible" r:id="rId1"/>
    <sheet name="Dashboard" sheetId="2" state="visible" r:id="rId2"/>
    <sheet name="Data Paket" sheetId="3" state="visible" r:id="rId3"/>
    <sheet name="1 Penawaran Administrasi" sheetId="4" state="visible" r:id="rId4"/>
    <sheet name="2 Penawaran Teknis" sheetId="5" state="visible" r:id="rId5"/>
    <sheet name="3 Penawaran Harga" sheetId="6" state="visible" r:id="rId6"/>
    <sheet name="4 Kualifikasi" sheetId="7" state="visible" r:id="rId7"/>
    <sheet name="5 Ketentuan &amp; Pengingat" sheetId="8" state="visible" r:id="rId8"/>
  </sheets>
  <definedNames>
    <definedName name="_xlnm.Print_Titles" localSheetId="3">'1 Penawaran Administrasi'!$5:$5</definedName>
    <definedName name="_xlnm.Print_Titles" localSheetId="4">'2 Penawaran Teknis'!$5:$5</definedName>
    <definedName name="_xlnm.Print_Titles" localSheetId="5">'3 Penawaran Harga'!$5:$5</definedName>
    <definedName name="_xlnm.Print_Titles" localSheetId="6">'4 Kualifikasi'!$5:$5</definedName>
    <definedName name="_xlnm.Print_Titles" localSheetId="7">'5 Ketentuan &amp; Pengingat'!$5:$5</definedName>
  </definedNames>
  <calcPr calcId="124519" fullCalcOnLoad="1"/>
</workbook>
</file>

<file path=xl/styles.xml><?xml version="1.0" encoding="utf-8"?>
<styleSheet xmlns="http://schemas.openxmlformats.org/spreadsheetml/2006/main">
  <numFmts count="3">
    <numFmt numFmtId="164" formatCode="dd-mm-yyyy"/>
    <numFmt numFmtId="165" formatCode="&quot;pukul &quot;hh:mm"/>
    <numFmt numFmtId="166" formatCode="hh:mm"/>
  </numFmts>
  <fonts count="35">
    <font>
      <name val="Calibri"/>
      <family val="2"/>
      <color theme="1"/>
      <sz val="11"/>
      <scheme val="minor"/>
    </font>
    <font>
      <name val="Arial"/>
      <b val="1"/>
      <color rgb="00FFFFFF"/>
      <sz val="16"/>
    </font>
    <font>
      <name val="Arial"/>
      <b val="1"/>
      <color rgb="00161616"/>
      <sz val="11"/>
    </font>
    <font>
      <name val="Arial"/>
      <b val="1"/>
      <color rgb="00161616"/>
      <sz val="10"/>
      <u val="single"/>
    </font>
    <font>
      <name val="Arial"/>
      <b val="1"/>
      <color rgb="00595959"/>
      <sz val="9"/>
    </font>
    <font>
      <name val="Arial"/>
      <b val="1"/>
      <color rgb="00161616"/>
      <sz val="12"/>
    </font>
    <font>
      <name val="Arial"/>
      <b val="1"/>
      <color rgb="00161616"/>
      <sz val="10"/>
    </font>
    <font>
      <name val="Arial"/>
      <i val="1"/>
      <color rgb="00595959"/>
      <sz val="9"/>
    </font>
    <font>
      <name val="Arial"/>
      <b val="1"/>
      <color rgb="00FFFFFF"/>
      <sz val="11"/>
    </font>
    <font>
      <name val="Arial"/>
      <color rgb="00000000"/>
      <sz val="11"/>
    </font>
    <font>
      <name val="Arial"/>
      <b val="1"/>
      <color rgb="00000000"/>
      <sz val="11"/>
    </font>
    <font>
      <name val="Arial"/>
      <color rgb="00000000"/>
      <sz val="10"/>
    </font>
    <font>
      <name val="Arial"/>
      <b val="1"/>
      <color rgb="00FFFFFF"/>
      <sz val="18"/>
    </font>
    <font>
      <name val="Arial"/>
      <b val="1"/>
      <color rgb="00595959"/>
      <sz val="11"/>
    </font>
    <font>
      <name val="Arial"/>
      <b val="1"/>
      <color rgb="00161616"/>
      <sz val="24"/>
    </font>
    <font>
      <name val="Arial"/>
      <b val="1"/>
      <color rgb="00548235"/>
      <sz val="24"/>
    </font>
    <font>
      <name val="Arial"/>
      <b val="1"/>
      <color rgb="00C00000"/>
      <sz val="24"/>
    </font>
    <font>
      <name val="Arial"/>
      <b val="1"/>
      <color rgb="00BF8F00"/>
      <sz val="24"/>
    </font>
    <font>
      <name val="Arial"/>
      <b val="1"/>
      <color rgb="007F6000"/>
      <sz val="11"/>
    </font>
    <font>
      <name val="Arial"/>
      <b val="1"/>
      <color rgb="00FFFFFF"/>
      <sz val="10"/>
    </font>
    <font>
      <name val="Arial"/>
      <b val="1"/>
      <color rgb="00000000"/>
      <sz val="10"/>
    </font>
    <font>
      <name val="Arial"/>
      <b val="1"/>
      <color rgb="00FFFFFF"/>
      <sz val="12"/>
    </font>
    <font>
      <name val="Arial"/>
      <b val="1"/>
      <color rgb="00161616"/>
      <sz val="13"/>
    </font>
    <font>
      <name val="Arial"/>
      <color rgb="00404040"/>
      <sz val="10"/>
    </font>
    <font>
      <name val="Arial"/>
      <color rgb="00595959"/>
      <sz val="9"/>
    </font>
    <font>
      <name val="Arial"/>
      <color rgb="00161616"/>
      <sz val="11"/>
    </font>
    <font>
      <name val="Arial"/>
      <color rgb="00595959"/>
      <sz val="10"/>
    </font>
    <font>
      <name val="Arial"/>
      <color rgb="00A6A6A6"/>
      <sz val="11"/>
    </font>
    <font>
      <name val="Arial"/>
      <i val="1"/>
      <color rgb="00A6A6A6"/>
      <sz val="10"/>
    </font>
    <font>
      <name val="Arial"/>
      <b val="1"/>
      <color rgb="00161616"/>
      <sz val="12"/>
      <u val="single"/>
    </font>
    <font>
      <name val="Arial"/>
      <b val="1"/>
      <color rgb="009C0006"/>
      <sz val="10"/>
    </font>
    <font>
      <name val="Arial"/>
      <b val="1"/>
      <color rgb="009C5700"/>
      <sz val="10"/>
    </font>
    <font>
      <name val="Arial"/>
      <b val="1"/>
      <color rgb="00006100"/>
      <sz val="10"/>
    </font>
    <font>
      <name val="Arial"/>
      <b val="1"/>
      <color rgb="00595959"/>
      <sz val="10"/>
    </font>
    <font>
      <name val="Arial"/>
      <b val="1"/>
      <color rgb="007F6000"/>
      <sz val="10"/>
    </font>
  </fonts>
  <fills count="15">
    <fill>
      <patternFill/>
    </fill>
    <fill>
      <patternFill patternType="gray125"/>
    </fill>
    <fill>
      <patternFill patternType="solid">
        <fgColor rgb="00161616"/>
      </patternFill>
    </fill>
    <fill>
      <patternFill patternType="solid">
        <fgColor rgb="00F4C430"/>
      </patternFill>
    </fill>
    <fill>
      <patternFill patternType="solid">
        <fgColor rgb="00F7F6F2"/>
      </patternFill>
    </fill>
    <fill>
      <patternFill patternType="solid">
        <fgColor rgb="00FFFDE7"/>
      </patternFill>
    </fill>
    <fill>
      <patternFill patternType="solid">
        <fgColor rgb="00E2F0D9"/>
      </patternFill>
    </fill>
    <fill>
      <patternFill patternType="solid">
        <fgColor rgb="00FCE4E4"/>
      </patternFill>
    </fill>
    <fill>
      <patternFill patternType="solid">
        <fgColor rgb="00FDF3D0"/>
      </patternFill>
    </fill>
    <fill>
      <patternFill patternType="solid">
        <fgColor rgb="00FFF2CC"/>
      </patternFill>
    </fill>
    <fill>
      <patternFill patternType="solid">
        <fgColor rgb="00F8CBAD"/>
      </patternFill>
    </fill>
    <fill>
      <patternFill patternType="solid">
        <fgColor rgb="00FFC7CE"/>
      </patternFill>
    </fill>
    <fill>
      <patternFill patternType="solid">
        <fgColor rgb="00FFEB9C"/>
      </patternFill>
    </fill>
    <fill>
      <patternFill patternType="solid">
        <fgColor rgb="00C6EFCE"/>
      </patternFill>
    </fill>
    <fill>
      <patternFill patternType="solid">
        <fgColor rgb="00D9D9D9"/>
      </patternFill>
    </fill>
  </fills>
  <borders count="16">
    <border>
      <left/>
      <right/>
      <top/>
      <bottom/>
      <diagonal/>
    </border>
    <border>
      <bottom style="thick">
        <color rgb="00F4C430"/>
      </bottom>
    </border>
    <border>
      <left style="thin">
        <color rgb="00BFBFBF"/>
      </left>
      <right style="thin">
        <color rgb="00BFBFBF"/>
      </right>
      <top style="thin">
        <color rgb="00BFBFBF"/>
      </top>
      <bottom style="thin">
        <color rgb="00BFBFBF"/>
      </bottom>
    </border>
    <border>
      <left style="medium">
        <color rgb="00F4C430"/>
      </left>
      <right style="medium">
        <color rgb="00F4C430"/>
      </right>
      <top style="medium">
        <color rgb="00F4C430"/>
      </top>
      <bottom style="medium">
        <color rgb="00F4C430"/>
      </bottom>
    </border>
    <border>
      <left style="thin">
        <color rgb="00BFBFBF"/>
      </left>
      <top style="thick">
        <color rgb="00161616"/>
      </top>
    </border>
    <border>
      <right style="thin">
        <color rgb="00BFBFBF"/>
      </right>
      <top style="thick">
        <color rgb="00161616"/>
      </top>
    </border>
    <border>
      <left style="thin">
        <color rgb="00BFBFBF"/>
      </left>
      <bottom style="thin">
        <color rgb="00BFBFBF"/>
      </bottom>
    </border>
    <border>
      <right style="thin">
        <color rgb="00BFBFBF"/>
      </right>
      <bottom style="thin">
        <color rgb="00BFBFBF"/>
      </bottom>
    </border>
    <border>
      <left style="thin">
        <color rgb="00BFBFBF"/>
      </left>
      <top style="thick">
        <color rgb="00548235"/>
      </top>
    </border>
    <border>
      <right style="thin">
        <color rgb="00BFBFBF"/>
      </right>
      <top style="thick">
        <color rgb="00548235"/>
      </top>
    </border>
    <border>
      <left style="thin">
        <color rgb="00BFBFBF"/>
      </left>
      <top style="thick">
        <color rgb="00C00000"/>
      </top>
    </border>
    <border>
      <right style="thin">
        <color rgb="00BFBFBF"/>
      </right>
      <top style="thick">
        <color rgb="00C00000"/>
      </top>
    </border>
    <border>
      <left style="thin">
        <color rgb="00BFBFBF"/>
      </left>
      <top style="thick">
        <color rgb="00BF8F00"/>
      </top>
    </border>
    <border>
      <right style="thin">
        <color rgb="00BFBFBF"/>
      </right>
      <top style="thick">
        <color rgb="00BF8F00"/>
      </top>
    </border>
    <border>
      <bottom style="medium">
        <color rgb="00F4C430"/>
      </bottom>
    </border>
    <border>
      <left style="thick">
        <color rgb="00161616"/>
      </left>
      <right style="thin">
        <color rgb="00BFBFBF"/>
      </right>
      <top style="thin">
        <color rgb="00BFBFBF"/>
      </top>
      <bottom style="thin">
        <color rgb="00BFBFBF"/>
      </bottom>
    </border>
  </borders>
  <cellStyleXfs count="1">
    <xf numFmtId="0" fontId="0" fillId="0" borderId="0"/>
  </cellStyleXfs>
  <cellXfs count="95">
    <xf numFmtId="0" fontId="0" fillId="0" borderId="0" pivotButton="0" quotePrefix="0" xfId="0"/>
    <xf numFmtId="0" fontId="12" fillId="2" borderId="1" applyAlignment="1" pivotButton="0" quotePrefix="0" xfId="0">
      <alignment vertical="center" wrapText="1" indent="1"/>
    </xf>
    <xf numFmtId="0" fontId="0" fillId="0" borderId="1" pivotButton="0" quotePrefix="0" xfId="0"/>
    <xf numFmtId="0" fontId="25" fillId="3" borderId="0" applyAlignment="1" pivotButton="0" quotePrefix="0" xfId="0">
      <alignment vertical="center" wrapText="1" indent="1"/>
    </xf>
    <xf numFmtId="0" fontId="29" fillId="4" borderId="0" applyAlignment="1" pivotButton="0" quotePrefix="0" xfId="0">
      <alignment vertical="center" indent="1"/>
    </xf>
    <xf numFmtId="0" fontId="5" fillId="0" borderId="14" pivotButton="0" quotePrefix="0" xfId="0"/>
    <xf numFmtId="0" fontId="0" fillId="0" borderId="14" pivotButton="0" quotePrefix="0" xfId="0"/>
    <xf numFmtId="0" fontId="6" fillId="0" borderId="2" applyAlignment="1" pivotButton="0" quotePrefix="0" xfId="0">
      <alignment vertical="center" wrapText="1" indent="1"/>
    </xf>
    <xf numFmtId="0" fontId="11" fillId="0" borderId="2" applyAlignment="1" pivotButton="0" quotePrefix="0" xfId="0">
      <alignment vertical="center" wrapText="1" indent="1"/>
    </xf>
    <xf numFmtId="0" fontId="0" fillId="0" borderId="2" pivotButton="0" quotePrefix="0" xfId="0"/>
    <xf numFmtId="0" fontId="19" fillId="2" borderId="2" applyAlignment="1" pivotButton="0" quotePrefix="0" xfId="0">
      <alignment horizontal="center" vertical="center"/>
    </xf>
    <xf numFmtId="0" fontId="30" fillId="11" borderId="2" applyAlignment="1" pivotButton="0" quotePrefix="0" xfId="0">
      <alignment horizontal="center" vertical="center" wrapText="1"/>
    </xf>
    <xf numFmtId="0" fontId="11" fillId="0" borderId="2" applyAlignment="1" pivotButton="0" quotePrefix="0" xfId="0">
      <alignment horizontal="left" vertical="center" wrapText="1" indent="1"/>
    </xf>
    <xf numFmtId="0" fontId="20" fillId="0" borderId="2" applyAlignment="1" pivotButton="0" quotePrefix="0" xfId="0">
      <alignment horizontal="center" vertical="center" wrapText="1"/>
    </xf>
    <xf numFmtId="0" fontId="31" fillId="12" borderId="2" applyAlignment="1" pivotButton="0" quotePrefix="0" xfId="0">
      <alignment horizontal="center" vertical="center" wrapText="1"/>
    </xf>
    <xf numFmtId="0" fontId="32" fillId="13" borderId="2" applyAlignment="1" pivotButton="0" quotePrefix="0" xfId="0">
      <alignment horizontal="center" vertical="center" wrapText="1"/>
    </xf>
    <xf numFmtId="0" fontId="33" fillId="14" borderId="2" applyAlignment="1" pivotButton="0" quotePrefix="0" xfId="0">
      <alignment horizontal="center" vertical="center" wrapText="1"/>
    </xf>
    <xf numFmtId="0" fontId="3" fillId="0" borderId="15" applyAlignment="1" pivotButton="0" quotePrefix="0" xfId="0">
      <alignment vertical="center" wrapText="1" indent="1"/>
    </xf>
    <xf numFmtId="0" fontId="20" fillId="0" borderId="2" applyAlignment="1" pivotButton="0" quotePrefix="0" xfId="0">
      <alignment vertical="center" wrapText="1" indent="1"/>
    </xf>
    <xf numFmtId="0" fontId="30" fillId="11" borderId="2" applyAlignment="1" pivotButton="0" quotePrefix="0" xfId="0">
      <alignment vertical="center" wrapText="1" indent="1"/>
    </xf>
    <xf numFmtId="0" fontId="34" fillId="9" borderId="0" applyAlignment="1" pivotButton="0" quotePrefix="0" xfId="0">
      <alignment vertical="center" wrapText="1" indent="1"/>
    </xf>
    <xf numFmtId="0" fontId="6" fillId="3" borderId="0" applyAlignment="1" pivotButton="0" quotePrefix="0" xfId="0">
      <alignment vertical="center" indent="1"/>
    </xf>
    <xf numFmtId="0" fontId="5" fillId="5" borderId="3" applyAlignment="1" pivotButton="0" quotePrefix="0" xfId="0">
      <alignment vertical="center" wrapText="1" indent="1"/>
    </xf>
    <xf numFmtId="0" fontId="0" fillId="5" borderId="3" pivotButton="0" quotePrefix="0" xfId="0"/>
    <xf numFmtId="164" fontId="5" fillId="5" borderId="3" applyAlignment="1" pivotButton="0" quotePrefix="0" xfId="0">
      <alignment horizontal="center" vertical="center"/>
    </xf>
    <xf numFmtId="166" fontId="5" fillId="5" borderId="3" applyAlignment="1" pivotButton="0" quotePrefix="0" xfId="0">
      <alignment horizontal="center" vertical="center"/>
    </xf>
    <xf numFmtId="0" fontId="13" fillId="0" borderId="2" applyAlignment="1" pivotButton="0" quotePrefix="0" xfId="0">
      <alignment horizontal="center" vertical="center"/>
    </xf>
    <xf numFmtId="0" fontId="3" fillId="0" borderId="0" applyAlignment="1" pivotButton="0" quotePrefix="0" xfId="0">
      <alignment horizontal="right" vertical="center"/>
    </xf>
    <xf numFmtId="0" fontId="7" fillId="0" borderId="0" applyAlignment="1" pivotButton="0" quotePrefix="0" xfId="0">
      <alignment vertical="center" indent="1"/>
    </xf>
    <xf numFmtId="0" fontId="4" fillId="4" borderId="4" applyAlignment="1" pivotButton="0" quotePrefix="0" xfId="0">
      <alignment horizontal="center" vertical="center" wrapText="1"/>
    </xf>
    <xf numFmtId="0" fontId="0" fillId="4" borderId="5" pivotButton="0" quotePrefix="0" xfId="0"/>
    <xf numFmtId="0" fontId="4" fillId="6" borderId="8" applyAlignment="1" pivotButton="0" quotePrefix="0" xfId="0">
      <alignment horizontal="center" vertical="center" wrapText="1"/>
    </xf>
    <xf numFmtId="0" fontId="0" fillId="6" borderId="9" pivotButton="0" quotePrefix="0" xfId="0"/>
    <xf numFmtId="0" fontId="4" fillId="7" borderId="10" applyAlignment="1" pivotButton="0" quotePrefix="0" xfId="0">
      <alignment horizontal="center" vertical="center" wrapText="1"/>
    </xf>
    <xf numFmtId="0" fontId="0" fillId="7" borderId="11" pivotButton="0" quotePrefix="0" xfId="0"/>
    <xf numFmtId="0" fontId="4" fillId="8" borderId="12" applyAlignment="1" pivotButton="0" quotePrefix="0" xfId="0">
      <alignment horizontal="center" vertical="center" wrapText="1"/>
    </xf>
    <xf numFmtId="0" fontId="0" fillId="8" borderId="13" pivotButton="0" quotePrefix="0" xfId="0"/>
    <xf numFmtId="1" fontId="14" fillId="4" borderId="6" applyAlignment="1" pivotButton="0" quotePrefix="0" xfId="0">
      <alignment horizontal="center" vertical="center"/>
    </xf>
    <xf numFmtId="0" fontId="0" fillId="4" borderId="7" pivotButton="0" quotePrefix="0" xfId="0"/>
    <xf numFmtId="1" fontId="15" fillId="6" borderId="6" applyAlignment="1" pivotButton="0" quotePrefix="0" xfId="0">
      <alignment horizontal="center" vertical="center"/>
    </xf>
    <xf numFmtId="0" fontId="0" fillId="6" borderId="7" pivotButton="0" quotePrefix="0" xfId="0"/>
    <xf numFmtId="1" fontId="16" fillId="7" borderId="6" applyAlignment="1" pivotButton="0" quotePrefix="0" xfId="0">
      <alignment horizontal="center" vertical="center"/>
    </xf>
    <xf numFmtId="0" fontId="0" fillId="7" borderId="7" pivotButton="0" quotePrefix="0" xfId="0"/>
    <xf numFmtId="9" fontId="17" fillId="8" borderId="6" applyAlignment="1" pivotButton="0" quotePrefix="0" xfId="0">
      <alignment horizontal="center" vertical="center"/>
    </xf>
    <xf numFmtId="0" fontId="0" fillId="8" borderId="7" pivotButton="0" quotePrefix="0" xfId="0"/>
    <xf numFmtId="0" fontId="4" fillId="9" borderId="12" applyAlignment="1" pivotButton="0" quotePrefix="0" xfId="0">
      <alignment horizontal="center" vertical="center" wrapText="1"/>
    </xf>
    <xf numFmtId="0" fontId="0" fillId="9" borderId="13" pivotButton="0" quotePrefix="0" xfId="0"/>
    <xf numFmtId="0" fontId="4" fillId="10" borderId="10" applyAlignment="1" pivotButton="0" quotePrefix="0" xfId="0">
      <alignment horizontal="center" vertical="center" wrapText="1"/>
    </xf>
    <xf numFmtId="0" fontId="0" fillId="10" borderId="11" pivotButton="0" quotePrefix="0" xfId="0"/>
    <xf numFmtId="1" fontId="17" fillId="9" borderId="6" applyAlignment="1" pivotButton="0" quotePrefix="0" xfId="0">
      <alignment horizontal="center" vertical="center"/>
    </xf>
    <xf numFmtId="0" fontId="0" fillId="9" borderId="7" pivotButton="0" quotePrefix="0" xfId="0"/>
    <xf numFmtId="1" fontId="16" fillId="10" borderId="6" applyAlignment="1" pivotButton="0" quotePrefix="0" xfId="0">
      <alignment horizontal="center" vertical="center"/>
    </xf>
    <xf numFmtId="0" fontId="0" fillId="10" borderId="7" pivotButton="0" quotePrefix="0" xfId="0"/>
    <xf numFmtId="0" fontId="18" fillId="0" borderId="0" applyAlignment="1" pivotButton="0" quotePrefix="0" xfId="0">
      <alignment vertical="center" wrapText="1" indent="1"/>
    </xf>
    <xf numFmtId="0" fontId="5" fillId="0" borderId="0" pivotButton="0" quotePrefix="0" xfId="0"/>
    <xf numFmtId="0" fontId="19" fillId="2" borderId="2" applyAlignment="1" pivotButton="0" quotePrefix="0" xfId="0">
      <alignment horizontal="center" vertical="center" wrapText="1"/>
    </xf>
    <xf numFmtId="0" fontId="3" fillId="0" borderId="2" pivotButton="0" quotePrefix="0" xfId="0"/>
    <xf numFmtId="0" fontId="11" fillId="0" borderId="2" applyAlignment="1" pivotButton="0" quotePrefix="0" xfId="0">
      <alignment horizontal="center"/>
    </xf>
    <xf numFmtId="9" fontId="11" fillId="0" borderId="2" applyAlignment="1" pivotButton="0" quotePrefix="0" xfId="0">
      <alignment horizontal="center"/>
    </xf>
    <xf numFmtId="0" fontId="20" fillId="4" borderId="2" pivotButton="0" quotePrefix="0" xfId="0"/>
    <xf numFmtId="0" fontId="20" fillId="4" borderId="2" applyAlignment="1" pivotButton="0" quotePrefix="0" xfId="0">
      <alignment horizontal="center"/>
    </xf>
    <xf numFmtId="9" fontId="20" fillId="4" borderId="2" applyAlignment="1" pivotButton="0" quotePrefix="0" xfId="0">
      <alignment horizontal="center"/>
    </xf>
    <xf numFmtId="0" fontId="21" fillId="2" borderId="1" applyAlignment="1" pivotButton="0" quotePrefix="0" xfId="0">
      <alignment vertical="center" wrapText="1" indent="1"/>
    </xf>
    <xf numFmtId="0" fontId="22" fillId="0" borderId="0" applyAlignment="1" pivotButton="0" quotePrefix="0" xfId="0">
      <alignment vertical="center" indent="1"/>
    </xf>
    <xf numFmtId="0" fontId="23" fillId="0" borderId="0" applyAlignment="1" pivotButton="0" quotePrefix="0" xfId="0">
      <alignment wrapText="1" indent="1"/>
    </xf>
    <xf numFmtId="0" fontId="2" fillId="0" borderId="0" applyAlignment="1" pivotButton="0" quotePrefix="0" xfId="0">
      <alignment indent="1"/>
    </xf>
    <xf numFmtId="0" fontId="4" fillId="0" borderId="0" pivotButton="0" quotePrefix="0" xfId="0"/>
    <xf numFmtId="0" fontId="24" fillId="0" borderId="0" pivotButton="0" quotePrefix="0" xfId="0"/>
    <xf numFmtId="0" fontId="1" fillId="2" borderId="1" applyAlignment="1" pivotButton="0" quotePrefix="0" xfId="0">
      <alignment vertical="center" wrapText="1" indent="1"/>
    </xf>
    <xf numFmtId="0" fontId="7" fillId="0" borderId="0" applyAlignment="1" pivotButton="0" quotePrefix="0" xfId="0">
      <alignment vertical="center" wrapText="1" indent="1"/>
    </xf>
    <xf numFmtId="0" fontId="3" fillId="0" borderId="0" applyAlignment="1" pivotButton="0" quotePrefix="0" xfId="0">
      <alignment horizontal="left" vertical="center" indent="1"/>
    </xf>
    <xf numFmtId="0" fontId="8" fillId="2" borderId="2" applyAlignment="1" pivotButton="0" quotePrefix="0" xfId="0">
      <alignment horizontal="center" vertical="center"/>
    </xf>
    <xf numFmtId="0" fontId="2" fillId="4" borderId="2" applyAlignment="1" pivotButton="0" quotePrefix="0" xfId="0">
      <alignment horizontal="left" vertical="center" wrapText="1" indent="1"/>
    </xf>
    <xf numFmtId="0" fontId="10" fillId="0" borderId="2" applyAlignment="1" pivotButton="0" quotePrefix="0" xfId="0">
      <alignment horizontal="left" vertical="center" wrapText="1" indent="1"/>
    </xf>
    <xf numFmtId="0" fontId="26" fillId="0" borderId="2" applyAlignment="1" pivotButton="0" quotePrefix="0" xfId="0">
      <alignment horizontal="center" vertical="center" wrapText="1"/>
    </xf>
    <xf numFmtId="0" fontId="28" fillId="0" borderId="2" applyAlignment="1" pivotButton="0" quotePrefix="0" xfId="0">
      <alignment horizontal="left" vertical="center" wrapText="1" indent="1"/>
    </xf>
    <xf numFmtId="0" fontId="2" fillId="3"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right" vertical="center" indent="1"/>
    </xf>
    <xf numFmtId="164" fontId="2" fillId="3" borderId="0" applyAlignment="1" pivotButton="0" quotePrefix="0" xfId="0">
      <alignment horizontal="right" vertical="center" indent="1"/>
    </xf>
    <xf numFmtId="165" fontId="2" fillId="3" borderId="0" applyAlignment="1" pivotButton="0" quotePrefix="0" xfId="0">
      <alignment horizontal="left" vertical="center" indent="1"/>
    </xf>
    <xf numFmtId="0" fontId="0" fillId="4" borderId="0" pivotButton="0" quotePrefix="0" xfId="0"/>
    <xf numFmtId="0" fontId="3" fillId="4" borderId="0" applyAlignment="1" pivotButton="0" quotePrefix="0" xfId="0">
      <alignment horizontal="left" vertical="center" indent="1"/>
    </xf>
    <xf numFmtId="0" fontId="3" fillId="4" borderId="0" applyAlignment="1" pivotButton="0" quotePrefix="0" xfId="0">
      <alignment horizontal="right" vertical="center"/>
    </xf>
    <xf numFmtId="0" fontId="4" fillId="0" borderId="0" applyAlignment="1" pivotButton="0" quotePrefix="0" xfId="0">
      <alignment horizontal="center" vertical="center"/>
    </xf>
    <xf numFmtId="9" fontId="5" fillId="0" borderId="2" applyAlignment="1" pivotButton="0" quotePrefix="0" xfId="0">
      <alignment horizontal="left" vertical="center" indent="1"/>
    </xf>
    <xf numFmtId="0" fontId="6" fillId="0" borderId="0" applyAlignment="1" pivotButton="0" quotePrefix="0" xfId="0">
      <alignment vertical="center" indent="1"/>
    </xf>
    <xf numFmtId="0" fontId="8" fillId="2" borderId="2" applyAlignment="1" pivotButton="0" quotePrefix="0" xfId="0">
      <alignment horizontal="center" vertical="center" wrapText="1"/>
    </xf>
    <xf numFmtId="0" fontId="9" fillId="4" borderId="2" applyAlignment="1" pivotButton="0" quotePrefix="0" xfId="0">
      <alignment horizontal="center" vertical="center" wrapText="1"/>
    </xf>
    <xf numFmtId="0" fontId="10" fillId="4" borderId="2" applyAlignment="1" pivotButton="0" quotePrefix="0" xfId="0">
      <alignment horizontal="left" vertical="center" wrapText="1" indent="1"/>
    </xf>
    <xf numFmtId="0" fontId="9" fillId="4" borderId="2" applyAlignment="1" pivotButton="0" quotePrefix="0" xfId="0">
      <alignment horizontal="left" vertical="center" wrapText="1" indent="1"/>
    </xf>
    <xf numFmtId="0" fontId="11" fillId="0" borderId="2" applyAlignment="1" pivotButton="0" quotePrefix="0" xfId="0">
      <alignment horizontal="center" vertical="center" wrapText="1"/>
    </xf>
    <xf numFmtId="0" fontId="11" fillId="0" borderId="2" applyAlignment="1" pivotButton="0" quotePrefix="0" xfId="0">
      <alignment horizontal="left" vertical="center" wrapText="1" indent="3"/>
    </xf>
    <xf numFmtId="0" fontId="9" fillId="0" borderId="2" applyAlignment="1" pivotButton="0" quotePrefix="0" xfId="0">
      <alignment horizontal="center" vertical="center" wrapText="1"/>
    </xf>
    <xf numFmtId="0" fontId="9" fillId="0" borderId="2" applyAlignment="1" pivotButton="0" quotePrefix="0" xfId="0">
      <alignment horizontal="left" vertical="center" wrapText="1" indent="1"/>
    </xf>
  </cellXfs>
  <cellStyles count="1">
    <cellStyle name="Normal" xfId="0" builtinId="0" hidden="0"/>
  </cellStyles>
  <dxfs count="11">
    <dxf>
      <font>
        <name val="Arial"/>
        <b val="1"/>
        <color rgb="00FFFFFF"/>
      </font>
      <fill>
        <patternFill patternType="solid">
          <fgColor rgb="00C00000"/>
          <bgColor rgb="00C00000"/>
        </patternFill>
      </fill>
    </dxf>
    <dxf>
      <font>
        <name val="Arial"/>
        <b val="1"/>
        <color rgb="009C0006"/>
      </font>
      <fill>
        <patternFill patternType="solid">
          <fgColor rgb="00FFC7CE"/>
          <bgColor rgb="00FFC7CE"/>
        </patternFill>
      </fill>
    </dxf>
    <dxf>
      <font>
        <name val="Arial"/>
        <b val="1"/>
        <color rgb="009C5700"/>
      </font>
      <fill>
        <patternFill patternType="solid">
          <fgColor rgb="00FFEB9C"/>
          <bgColor rgb="00FFEB9C"/>
        </patternFill>
      </fill>
    </dxf>
    <dxf>
      <font>
        <name val="Arial"/>
        <b val="1"/>
        <color rgb="00006100"/>
      </font>
      <fill>
        <patternFill patternType="solid">
          <fgColor rgb="00C6EFCE"/>
          <bgColor rgb="00C6EFCE"/>
        </patternFill>
      </fill>
    </dxf>
    <dxf>
      <font>
        <name val="Arial"/>
        <b val="1"/>
        <color rgb="00006100"/>
        <sz val="24"/>
      </font>
    </dxf>
    <dxf>
      <font>
        <name val="Arial"/>
        <b val="1"/>
        <color rgb="00C00000"/>
        <sz val="24"/>
      </font>
    </dxf>
    <dxf>
      <fill>
        <patternFill patternType="solid">
          <fgColor rgb="00FFF2CC"/>
          <bgColor rgb="00FFF2CC"/>
        </patternFill>
      </fill>
    </dxf>
    <dxf>
      <font>
        <name val="Arial"/>
        <b val="1"/>
        <color rgb="00595959"/>
      </font>
      <fill>
        <patternFill patternType="solid">
          <fgColor rgb="00D9D9D9"/>
          <bgColor rgb="00D9D9D9"/>
        </patternFill>
      </fill>
    </dxf>
    <dxf>
      <fill>
        <patternFill patternType="solid">
          <fgColor rgb="00EAF5E3"/>
          <bgColor rgb="00EAF5E3"/>
        </patternFill>
      </fill>
    </dxf>
    <dxf>
      <fill>
        <patternFill patternType="solid">
          <fgColor rgb="00FFF8E1"/>
          <bgColor rgb="00FFF8E1"/>
        </patternFill>
      </fill>
    </dxf>
    <dxf>
      <font>
        <name val="Arial"/>
        <color rgb="008C8C8C"/>
      </font>
      <fill>
        <patternFill patternType="solid">
          <fgColor rgb="00F2F2F2"/>
          <bgColor rgb="00F2F2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title>
      <tx>
        <rich>
          <a:bodyPr/>
          <a:p>
            <a:pPr>
              <a:defRPr/>
            </a:pPr>
            <a:r>
              <a:t>Status checklist per bagian</a:t>
            </a:r>
          </a:p>
        </rich>
      </tx>
      <overlay val="0"/>
    </title>
    <plotArea>
      <barChart>
        <barDir val="bar"/>
        <grouping val="stacked"/>
        <ser>
          <idx val="0"/>
          <order val="0"/>
          <tx>
            <strRef>
              <f>'Dashboard'!C14</f>
            </strRef>
          </tx>
          <spPr>
            <a:solidFill>
              <a:srgbClr val="70AD47"/>
            </a:solidFill>
            <a:ln>
              <a:solidFill>
                <a:srgbClr val="70AD47"/>
              </a:solidFill>
              <a:prstDash val="solid"/>
            </a:ln>
          </spPr>
          <dLbls>
            <numFmt formatCode="0;;;" sourceLinked="0"/>
            <dLblPos val="ctr"/>
            <showLegendKey val="0"/>
            <showVal val="1"/>
            <showCatName val="0"/>
            <showSerName val="0"/>
            <showPercent val="0"/>
          </dLbls>
          <cat>
            <numRef>
              <f>'Dashboard'!$A$15:$A$18</f>
            </numRef>
          </cat>
          <val>
            <numRef>
              <f>'Dashboard'!$C$15:$C$18</f>
            </numRef>
          </val>
        </ser>
        <ser>
          <idx val="1"/>
          <order val="1"/>
          <tx>
            <strRef>
              <f>'Dashboard'!D14</f>
            </strRef>
          </tx>
          <spPr>
            <a:solidFill>
              <a:srgbClr val="FFC000"/>
            </a:solidFill>
            <a:ln>
              <a:solidFill>
                <a:srgbClr val="FFC000"/>
              </a:solidFill>
              <a:prstDash val="solid"/>
            </a:ln>
          </spPr>
          <dLbls>
            <numFmt formatCode="0;;;" sourceLinked="0"/>
            <dLblPos val="ctr"/>
            <showLegendKey val="0"/>
            <showVal val="1"/>
            <showCatName val="0"/>
            <showSerName val="0"/>
            <showPercent val="0"/>
          </dLbls>
          <cat>
            <numRef>
              <f>'Dashboard'!$A$15:$A$18</f>
            </numRef>
          </cat>
          <val>
            <numRef>
              <f>'Dashboard'!$D$15:$D$18</f>
            </numRef>
          </val>
        </ser>
        <ser>
          <idx val="2"/>
          <order val="2"/>
          <tx>
            <strRef>
              <f>'Dashboard'!E14</f>
            </strRef>
          </tx>
          <spPr>
            <a:solidFill>
              <a:srgbClr val="E06666"/>
            </a:solidFill>
            <a:ln>
              <a:solidFill>
                <a:srgbClr val="E06666"/>
              </a:solidFill>
              <a:prstDash val="solid"/>
            </a:ln>
          </spPr>
          <dLbls>
            <numFmt formatCode="0;;;" sourceLinked="0"/>
            <dLblPos val="ctr"/>
            <showLegendKey val="0"/>
            <showVal val="1"/>
            <showCatName val="0"/>
            <showSerName val="0"/>
            <showPercent val="0"/>
          </dLbls>
          <cat>
            <numRef>
              <f>'Dashboard'!$A$15:$A$18</f>
            </numRef>
          </cat>
          <val>
            <numRef>
              <f>'Dashboard'!$E$15:$E$18</f>
            </numRef>
          </val>
        </ser>
        <ser>
          <idx val="3"/>
          <order val="3"/>
          <tx>
            <strRef>
              <f>'Dashboard'!F14</f>
            </strRef>
          </tx>
          <spPr>
            <a:solidFill>
              <a:srgbClr val="A6A6A6"/>
            </a:solidFill>
            <a:ln>
              <a:solidFill>
                <a:srgbClr val="A6A6A6"/>
              </a:solidFill>
              <a:prstDash val="solid"/>
            </a:ln>
          </spPr>
          <dLbls>
            <numFmt formatCode="0;;;" sourceLinked="0"/>
            <dLblPos val="ctr"/>
            <showLegendKey val="0"/>
            <showVal val="1"/>
            <showCatName val="0"/>
            <showSerName val="0"/>
            <showPercent val="0"/>
          </dLbls>
          <cat>
            <numRef>
              <f>'Dashboard'!$A$15:$A$18</f>
            </numRef>
          </cat>
          <val>
            <numRef>
              <f>'Dashboard'!$F$15:$F$18</f>
            </numRef>
          </val>
        </ser>
        <gapWidth val="6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title>
          <tx>
            <rich>
              <a:bodyPr/>
              <a:p>
                <a:pPr>
                  <a:defRPr/>
                </a:pPr>
                <a:r>
                  <a:t>Jumlah butir</a:t>
                </a:r>
              </a:p>
            </rich>
          </tx>
        </title>
        <numFmt formatCode="0" sourceLinked="0"/>
        <majorTickMark val="none"/>
        <minorTickMark val="none"/>
        <crossAx val="10"/>
        <crosses val="max"/>
      </valAx>
    </plotArea>
    <legend>
      <legendPos val="b"/>
      <overlay val="0"/>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Komposisi status (semua bagian)</a:t>
            </a:r>
          </a:p>
        </rich>
      </tx>
      <overlay val="0"/>
    </title>
    <plotArea>
      <doughnutChart>
        <varyColors val="1"/>
        <ser>
          <idx val="0"/>
          <order val="0"/>
          <spPr>
            <a:ln>
              <a:prstDash val="solid"/>
            </a:ln>
          </spPr>
          <dPt>
            <idx val="0"/>
            <spPr>
              <a:solidFill>
                <a:srgbClr val="70AD47"/>
              </a:solidFill>
              <a:ln>
                <a:solidFill>
                  <a:srgbClr val="FFFFFF"/>
                </a:solidFill>
                <a:prstDash val="solid"/>
              </a:ln>
            </spPr>
          </dPt>
          <dPt>
            <idx val="1"/>
            <spPr>
              <a:solidFill>
                <a:srgbClr val="FFC000"/>
              </a:solidFill>
              <a:ln>
                <a:solidFill>
                  <a:srgbClr val="FFFFFF"/>
                </a:solidFill>
                <a:prstDash val="solid"/>
              </a:ln>
            </spPr>
          </dPt>
          <dPt>
            <idx val="2"/>
            <spPr>
              <a:solidFill>
                <a:srgbClr val="E06666"/>
              </a:solidFill>
              <a:ln>
                <a:solidFill>
                  <a:srgbClr val="FFFFFF"/>
                </a:solidFill>
                <a:prstDash val="solid"/>
              </a:ln>
            </spPr>
          </dPt>
          <dPt>
            <idx val="3"/>
            <spPr>
              <a:solidFill>
                <a:srgbClr val="A6A6A6"/>
              </a:solidFill>
              <a:ln>
                <a:solidFill>
                  <a:srgbClr val="FFFFFF"/>
                </a:solidFill>
                <a:prstDash val="solid"/>
              </a:ln>
            </spPr>
          </dPt>
          <dLbls>
            <numFmt formatCode="0%;;;" sourceLinked="0"/>
            <showLegendKey val="0"/>
            <showVal val="0"/>
            <showCatName val="0"/>
            <showSerName val="0"/>
            <showPercent val="1"/>
            <showLeaderLines val="0"/>
          </dLbls>
          <cat>
            <numRef>
              <f>'Dashboard'!$C$14:$F$14</f>
            </numRef>
          </cat>
          <val>
            <numRef>
              <f>'Dashboard'!$C$19:$F$19</f>
            </numRef>
          </val>
        </ser>
        <firstSliceAng val="0"/>
        <holeSize val="50"/>
      </doughnutChart>
    </plotArea>
    <legend>
      <legendPos val="r"/>
      <overlay val="0"/>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21</row>
      <rowOff>0</rowOff>
    </from>
    <ext cx="9000000" cy="3384000"/>
    <graphicFrame>
      <nvGraphicFramePr>
        <cNvPr id="1" name="Chart 1"/>
        <cNvGraphicFramePr/>
      </nvGraphicFramePr>
      <xfrm/>
      <a:graphic>
        <a:graphicData uri="http://schemas.openxmlformats.org/drawingml/2006/chart">
          <c:chart r:id="rId1"/>
        </a:graphicData>
      </a:graphic>
    </graphicFrame>
    <clientData/>
  </oneCellAnchor>
  <oneCellAnchor>
    <from>
      <col>0</col>
      <colOff>0</colOff>
      <row>40</row>
      <rowOff>0</rowOff>
    </from>
    <ext cx="9000000" cy="288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Tabel1" displayName="Tabel1" ref="A5:K14" headerRowCount="1">
  <autoFilter ref="A5:K14"/>
  <tableColumns count="11">
    <tableColumn id="1" name="No"/>
    <tableColumn id="2" name="Status"/>
    <tableColumn id="3" name="Dokumen / Persyaratan"/>
    <tableColumn id="4" name="Yang harus dipenuhi"/>
    <tableColumn id="5" name="Kondisi"/>
    <tableColumn id="6" name="Akibat"/>
    <tableColumn id="7" name="Format baku"/>
    <tableColumn id="8" name="Hlm."/>
    <tableColumn id="9" name="Kutipan dokumen pemilihan"/>
    <tableColumn id="10" name="Catatan Anda"/>
    <tableColumn id="11" name="Jenis"/>
  </tableColumns>
  <tableStyleInfo name="TableStyleLight1" showRowStripes="1" showColumnStripes="0"/>
</table>
</file>

<file path=xl/tables/table2.xml><?xml version="1.0" encoding="utf-8"?>
<table xmlns="http://schemas.openxmlformats.org/spreadsheetml/2006/main" id="2" name="Tabel2" displayName="Tabel2" ref="A5:K66" headerRowCount="1">
  <autoFilter ref="A5:K66"/>
  <tableColumns count="11">
    <tableColumn id="1" name="No"/>
    <tableColumn id="2" name="Status"/>
    <tableColumn id="3" name="Dokumen / Persyaratan"/>
    <tableColumn id="4" name="Yang harus dipenuhi"/>
    <tableColumn id="5" name="Kondisi"/>
    <tableColumn id="6" name="Akibat"/>
    <tableColumn id="7" name="Format baku"/>
    <tableColumn id="8" name="Hlm."/>
    <tableColumn id="9" name="Kutipan dokumen pemilihan"/>
    <tableColumn id="10" name="Catatan Anda"/>
    <tableColumn id="11" name="Jenis"/>
  </tableColumns>
  <tableStyleInfo name="TableStyleLight1" showRowStripes="1" showColumnStripes="0"/>
</table>
</file>

<file path=xl/tables/table3.xml><?xml version="1.0" encoding="utf-8"?>
<table xmlns="http://schemas.openxmlformats.org/spreadsheetml/2006/main" id="3" name="Tabel3" displayName="Tabel3" ref="A5:K40" headerRowCount="1">
  <autoFilter ref="A5:K40"/>
  <tableColumns count="11">
    <tableColumn id="1" name="No"/>
    <tableColumn id="2" name="Status"/>
    <tableColumn id="3" name="Dokumen / Persyaratan"/>
    <tableColumn id="4" name="Yang harus dipenuhi"/>
    <tableColumn id="5" name="Kondisi"/>
    <tableColumn id="6" name="Akibat"/>
    <tableColumn id="7" name="Format baku"/>
    <tableColumn id="8" name="Hlm."/>
    <tableColumn id="9" name="Kutipan dokumen pemilihan"/>
    <tableColumn id="10" name="Catatan Anda"/>
    <tableColumn id="11" name="Jenis"/>
  </tableColumns>
  <tableStyleInfo name="TableStyleLight1" showRowStripes="1" showColumnStripes="0"/>
</table>
</file>

<file path=xl/tables/table4.xml><?xml version="1.0" encoding="utf-8"?>
<table xmlns="http://schemas.openxmlformats.org/spreadsheetml/2006/main" id="4" name="Tabel4" displayName="Tabel4" ref="A5:K40" headerRowCount="1">
  <autoFilter ref="A5:K40"/>
  <tableColumns count="11">
    <tableColumn id="1" name="No"/>
    <tableColumn id="2" name="Status"/>
    <tableColumn id="3" name="Dokumen / Persyaratan"/>
    <tableColumn id="4" name="Yang harus dipenuhi"/>
    <tableColumn id="5" name="Kondisi"/>
    <tableColumn id="6" name="Akibat"/>
    <tableColumn id="7" name="Format baku"/>
    <tableColumn id="8" name="Hlm."/>
    <tableColumn id="9" name="Kutipan dokumen pemilihan"/>
    <tableColumn id="10" name="Catatan Anda"/>
    <tableColumn id="11" name="Jenis"/>
  </tableColumns>
  <tableStyleInfo name="TableStyleLight1" showRowStripes="1" showColumnStripes="0"/>
</table>
</file>

<file path=xl/tables/table5.xml><?xml version="1.0" encoding="utf-8"?>
<table xmlns="http://schemas.openxmlformats.org/spreadsheetml/2006/main" id="5" name="Tabel5" displayName="Tabel5" ref="A5:K41" headerRowCount="1">
  <autoFilter ref="A5:K41"/>
  <tableColumns count="11">
    <tableColumn id="1" name="No"/>
    <tableColumn id="2" name="Status"/>
    <tableColumn id="3" name="Dokumen / Persyaratan"/>
    <tableColumn id="4" name="Yang harus dipenuhi"/>
    <tableColumn id="5" name="Kondisi"/>
    <tableColumn id="6" name="Akibat"/>
    <tableColumn id="7" name="Format baku"/>
    <tableColumn id="8" name="Hlm."/>
    <tableColumn id="9" name="Kutipan dokumen pemilihan"/>
    <tableColumn id="10" name="Catatan Anda"/>
    <tableColumn id="11" name="Jenis"/>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ashboard'!A1" TargetMode="External" Id="rId1" /><Relationship Type="http://schemas.openxmlformats.org/officeDocument/2006/relationships/hyperlink" Target="#'1 Penawaran Administrasi'!A1" TargetMode="External" Id="rId2" /><Relationship Type="http://schemas.openxmlformats.org/officeDocument/2006/relationships/hyperlink" Target="#'2 Penawaran Teknis'!A1" TargetMode="External" Id="rId3" /><Relationship Type="http://schemas.openxmlformats.org/officeDocument/2006/relationships/hyperlink" Target="#'3 Penawaran Harga'!A1" TargetMode="External" Id="rId4" /><Relationship Type="http://schemas.openxmlformats.org/officeDocument/2006/relationships/hyperlink" Target="#'4 Kualifikasi'!A1" TargetMode="External" Id="rId5" /><Relationship Type="http://schemas.openxmlformats.org/officeDocument/2006/relationships/hyperlink" Target="#'5 Ketentuan &amp; Pengingat'!A1" TargetMode="External" Id="rId6" /></Relationships>
</file>

<file path=xl/worksheets/_rels/sheet2.xml.rels><Relationships xmlns="http://schemas.openxmlformats.org/package/2006/relationships"><Relationship Type="http://schemas.openxmlformats.org/officeDocument/2006/relationships/hyperlink" Target="#'Petunjuk'!A1" TargetMode="External" Id="rId1" /><Relationship Type="http://schemas.openxmlformats.org/officeDocument/2006/relationships/hyperlink" Target="#'Data Paket'!A1" TargetMode="External" Id="rId2" /><Relationship Type="http://schemas.openxmlformats.org/officeDocument/2006/relationships/hyperlink" Target="#'1 Penawaran Administrasi'!A1" TargetMode="External" Id="rId3" /><Relationship Type="http://schemas.openxmlformats.org/officeDocument/2006/relationships/hyperlink" Target="#'2 Penawaran Teknis'!A1" TargetMode="External" Id="rId4" /><Relationship Type="http://schemas.openxmlformats.org/officeDocument/2006/relationships/hyperlink" Target="#'3 Penawaran Harga'!A1" TargetMode="External" Id="rId5" /><Relationship Type="http://schemas.openxmlformats.org/officeDocument/2006/relationships/hyperlink" Target="#'4 Kualifikasi'!A1" TargetMode="External" Id="rId6" /><Relationship Type="http://schemas.openxmlformats.org/officeDocument/2006/relationships/hyperlink" Target="#'5 Ketentuan &amp; Pengingat'!A1" TargetMode="External" Id="rId7" /><Relationship Type="http://schemas.openxmlformats.org/officeDocument/2006/relationships/drawing" Target="/xl/drawings/drawing1.xml" Id="rId8" /></Relationships>
</file>

<file path=xl/worksheets/_rels/sheet3.xml.rels><Relationships xmlns="http://schemas.openxmlformats.org/package/2006/relationships"><Relationship Type="http://schemas.openxmlformats.org/officeDocument/2006/relationships/hyperlink" Target="#'Dashboard'!A1" TargetMode="External" Id="rId1" /></Relationships>
</file>

<file path=xl/worksheets/_rels/sheet4.xml.rels><Relationships xmlns="http://schemas.openxmlformats.org/package/2006/relationships"><Relationship Type="http://schemas.openxmlformats.org/officeDocument/2006/relationships/hyperlink" Target="#'Dashboard'!A1" TargetMode="External" Id="rId1" /><Relationship Type="http://schemas.openxmlformats.org/officeDocument/2006/relationships/hyperlink" Target="#'Petunjuk'!A1" TargetMode="External" Id="rId2" /><Relationship Type="http://schemas.openxmlformats.org/officeDocument/2006/relationships/hyperlink" Target="#'2 Penawaran Teknis'!A1" TargetMode="External" Id="rId3" /><Relationship Type="http://schemas.openxmlformats.org/officeDocument/2006/relationships/table" Target="/xl/tables/table1.xml" Id="rId4" /></Relationships>
</file>

<file path=xl/worksheets/_rels/sheet5.xml.rels><Relationships xmlns="http://schemas.openxmlformats.org/package/2006/relationships"><Relationship Type="http://schemas.openxmlformats.org/officeDocument/2006/relationships/hyperlink" Target="#'1 Penawaran Administrasi'!A1" TargetMode="External" Id="rId1" /><Relationship Type="http://schemas.openxmlformats.org/officeDocument/2006/relationships/hyperlink" Target="#'Dashboard'!A1" TargetMode="External" Id="rId2" /><Relationship Type="http://schemas.openxmlformats.org/officeDocument/2006/relationships/hyperlink" Target="#'Petunjuk'!A1" TargetMode="External" Id="rId3" /><Relationship Type="http://schemas.openxmlformats.org/officeDocument/2006/relationships/hyperlink" Target="#'3 Penawaran Harga'!A1" TargetMode="External" Id="rId4" /><Relationship Type="http://schemas.openxmlformats.org/officeDocument/2006/relationships/table" Target="/xl/tables/table2.xml" Id="rId5" /></Relationships>
</file>

<file path=xl/worksheets/_rels/sheet6.xml.rels><Relationships xmlns="http://schemas.openxmlformats.org/package/2006/relationships"><Relationship Type="http://schemas.openxmlformats.org/officeDocument/2006/relationships/hyperlink" Target="#'2 Penawaran Teknis'!A1" TargetMode="External" Id="rId1" /><Relationship Type="http://schemas.openxmlformats.org/officeDocument/2006/relationships/hyperlink" Target="#'Dashboard'!A1" TargetMode="External" Id="rId2" /><Relationship Type="http://schemas.openxmlformats.org/officeDocument/2006/relationships/hyperlink" Target="#'Petunjuk'!A1" TargetMode="External" Id="rId3" /><Relationship Type="http://schemas.openxmlformats.org/officeDocument/2006/relationships/hyperlink" Target="#'4 Kualifikasi'!A1" TargetMode="External" Id="rId4" /><Relationship Type="http://schemas.openxmlformats.org/officeDocument/2006/relationships/table" Target="/xl/tables/table3.xml" Id="rId5" /></Relationships>
</file>

<file path=xl/worksheets/_rels/sheet7.xml.rels><Relationships xmlns="http://schemas.openxmlformats.org/package/2006/relationships"><Relationship Type="http://schemas.openxmlformats.org/officeDocument/2006/relationships/hyperlink" Target="#'3 Penawaran Harga'!A1" TargetMode="External" Id="rId1" /><Relationship Type="http://schemas.openxmlformats.org/officeDocument/2006/relationships/hyperlink" Target="#'Dashboard'!A1" TargetMode="External" Id="rId2" /><Relationship Type="http://schemas.openxmlformats.org/officeDocument/2006/relationships/hyperlink" Target="#'Petunjuk'!A1" TargetMode="External" Id="rId3" /><Relationship Type="http://schemas.openxmlformats.org/officeDocument/2006/relationships/hyperlink" Target="#'5 Ketentuan &amp; Pengingat'!A1" TargetMode="External" Id="rId4" /><Relationship Type="http://schemas.openxmlformats.org/officeDocument/2006/relationships/table" Target="/xl/tables/table4.xml" Id="rId5" /></Relationships>
</file>

<file path=xl/worksheets/_rels/sheet8.xml.rels><Relationships xmlns="http://schemas.openxmlformats.org/package/2006/relationships"><Relationship Type="http://schemas.openxmlformats.org/officeDocument/2006/relationships/hyperlink" Target="#'4 Kualifikasi'!A1" TargetMode="External" Id="rId1" /><Relationship Type="http://schemas.openxmlformats.org/officeDocument/2006/relationships/hyperlink" Target="#'Dashboard'!A1" TargetMode="External" Id="rId2" /><Relationship Type="http://schemas.openxmlformats.org/officeDocument/2006/relationships/hyperlink" Target="#'Petunjuk'!A1" TargetMode="External" Id="rId3" /><Relationship Type="http://schemas.openxmlformats.org/officeDocument/2006/relationships/table" Target="/xl/tables/table5.xml" Id="rId4" /></Relationships>
</file>

<file path=xl/worksheets/sheet1.xml><?xml version="1.0" encoding="utf-8"?>
<worksheet xmlns="http://schemas.openxmlformats.org/spreadsheetml/2006/main">
  <sheetPr>
    <tabColor rgb="00737373"/>
    <outlinePr summaryBelow="1" summaryRight="1"/>
    <pageSetUpPr fitToPage="1"/>
  </sheetPr>
  <dimension ref="A1:C47"/>
  <sheetViews>
    <sheetView showGridLines="0" tabSelected="1" workbookViewId="0">
      <selection activeCell="A1" sqref="A1"/>
    </sheetView>
  </sheetViews>
  <sheetFormatPr baseColWidth="8" defaultRowHeight="15"/>
  <cols>
    <col width="26" customWidth="1" min="1" max="1"/>
    <col width="58" customWidth="1" min="2" max="2"/>
    <col width="18" customWidth="1" min="3" max="3"/>
  </cols>
  <sheetData>
    <row r="1" ht="36" customHeight="1">
      <c r="A1" s="1" t="inlineStr">
        <is>
          <t>Petunjuk Penggunaan Checklist</t>
        </is>
      </c>
      <c r="B1" s="2" t="n"/>
      <c r="C1" s="2" t="n"/>
    </row>
    <row r="2" ht="22" customHeight="1">
      <c r="A2" s="3">
        <f>IF('Dashboard'!$B$2="","(Isi judul penawaran di Dashboard)",'Dashboard'!$B$2)</f>
        <v/>
      </c>
    </row>
    <row r="4" ht="28" customHeight="1">
      <c r="A4" s="4" t="inlineStr">
        <is>
          <t>▶  Mulai: buka Dashboard</t>
        </is>
      </c>
    </row>
    <row r="6" ht="24" customHeight="1">
      <c r="A6" s="5" t="inlineStr">
        <is>
          <t>Cara memakai dalam 5 langkah</t>
        </is>
      </c>
      <c r="B6" s="6" t="n"/>
      <c r="C6" s="6" t="n"/>
    </row>
    <row r="7" ht="54" customHeight="1">
      <c r="A7" s="7" t="inlineStr">
        <is>
          <t>1. Isi data penawaran</t>
        </is>
      </c>
      <c r="B7" s="8" t="inlineStr">
        <is>
          <t>Di bagian atas Dashboard, isi Judul penawaran, lalu tanggal dan jam batas pemasukan di dua sel kuning yang terpisah. Keduanya tampil di setiap sheet, dan sisa waktu dihitung otomatis.</t>
        </is>
      </c>
      <c r="C7" s="9" t="n"/>
    </row>
    <row r="8" ht="40" customHeight="1">
      <c r="A8" s="7" t="inlineStr">
        <is>
          <t>2. Lihat gambaran besar</t>
        </is>
      </c>
      <c r="B8" s="8" t="inlineStr">
        <is>
          <t>Buka sheet Dashboard. Di sana terlihat jumlah butir, progres, dan butir yang bisa menggugurkan penawaran.</t>
        </is>
      </c>
      <c r="C8" s="9" t="n"/>
    </row>
    <row r="9" ht="54" customHeight="1">
      <c r="A9" s="7" t="inlineStr">
        <is>
          <t>3. Buka tiap bagian</t>
        </is>
      </c>
      <c r="B9" s="8" t="inlineStr">
        <is>
          <t>Klik nama bagian di daftar bawah, atau tab berwarna di bawah layar. Di atas tiap bagian ada tombol Sebelumnya / Dashboard / Petunjuk / Berikutnya. Kerjakan dulu butir dengan Akibat "menggugurkan" (sel merah).</t>
        </is>
      </c>
      <c r="C9" s="9" t="n"/>
    </row>
    <row r="10" ht="40" customHeight="1">
      <c r="A10" s="7" t="inlineStr">
        <is>
          <t>4. Ubah Status</t>
        </is>
      </c>
      <c r="B10" s="8" t="inlineStr">
        <is>
          <t>Klik sel di kolom Status, lalu pilih dari tanda panah. Isi kolom Catatan untuk mencatat siapa yang menyiapkan dan tenggatnya.</t>
        </is>
      </c>
      <c r="C10" s="9" t="n"/>
    </row>
    <row r="11" ht="40" customHeight="1">
      <c r="A11" s="7" t="inlineStr">
        <is>
          <t>5. Pantau progres</t>
        </is>
      </c>
      <c r="B11" s="8" t="inlineStr">
        <is>
          <t>Angka dan grafik di Dashboard berubah otomatis. Setelah progres 100%, lanjutkan ke layanan pemeriksaan di panel "Langkah berikutnya".</t>
        </is>
      </c>
      <c r="C11" s="9" t="n"/>
    </row>
    <row r="13" ht="24" customHeight="1">
      <c r="A13" s="5" t="inlineStr">
        <is>
          <t>Arti status</t>
        </is>
      </c>
      <c r="B13" s="6" t="n"/>
      <c r="C13" s="6" t="n"/>
    </row>
    <row r="14" ht="22" customHeight="1">
      <c r="A14" s="10" t="inlineStr">
        <is>
          <t>Status</t>
        </is>
      </c>
      <c r="B14" s="10" t="inlineStr">
        <is>
          <t>Artinya</t>
        </is>
      </c>
      <c r="C14" s="10" t="inlineStr">
        <is>
          <t>Dihitung selesai?</t>
        </is>
      </c>
    </row>
    <row r="15" ht="22" customHeight="1">
      <c r="A15" s="11" t="inlineStr">
        <is>
          <t>Belum</t>
        </is>
      </c>
      <c r="B15" s="12" t="inlineStr">
        <is>
          <t>Dokumen belum mulai disiapkan.</t>
        </is>
      </c>
      <c r="C15" s="13" t="inlineStr">
        <is>
          <t>Tidak</t>
        </is>
      </c>
    </row>
    <row r="16" ht="22" customHeight="1">
      <c r="A16" s="14" t="inlineStr">
        <is>
          <t>Sedang disiapkan</t>
        </is>
      </c>
      <c r="B16" s="12" t="inlineStr">
        <is>
          <t>Sedang dikumpulkan, dibuat, atau menunggu tanda tangan.</t>
        </is>
      </c>
      <c r="C16" s="13" t="inlineStr">
        <is>
          <t>Tidak</t>
        </is>
      </c>
    </row>
    <row r="17" ht="22" customHeight="1">
      <c r="A17" s="15" t="inlineStr">
        <is>
          <t>Sudah lengkap</t>
        </is>
      </c>
      <c r="B17" s="12" t="inlineStr">
        <is>
          <t>Dokumen sudah siap dan sudah dicocokkan dengan syaratnya.</t>
        </is>
      </c>
      <c r="C17" s="13" t="inlineStr">
        <is>
          <t>Ya</t>
        </is>
      </c>
    </row>
    <row r="18" ht="22" customHeight="1">
      <c r="A18" s="16" t="inlineStr">
        <is>
          <t>Tidak berlaku</t>
        </is>
      </c>
      <c r="B18" s="12" t="inlineStr">
        <is>
          <t>Tidak dipersyaratkan untuk paket ini. Tulis alasannya di Catatan.</t>
        </is>
      </c>
      <c r="C18" s="13" t="inlineStr">
        <is>
          <t>Ya</t>
        </is>
      </c>
    </row>
    <row r="20" ht="24" customHeight="1">
      <c r="A20" s="5" t="inlineStr">
        <is>
          <t>Daftar bagian (klik untuk membuka)</t>
        </is>
      </c>
      <c r="B20" s="6" t="n"/>
      <c r="C20" s="6" t="n"/>
    </row>
    <row r="21" ht="26" customHeight="1">
      <c r="A21" s="17" t="inlineStr">
        <is>
          <t>Penawaran Administrasi</t>
        </is>
      </c>
      <c r="B21" s="8" t="inlineStr">
        <is>
          <t>9 butir</t>
        </is>
      </c>
      <c r="C21" s="9" t="n"/>
    </row>
    <row r="22" ht="26" customHeight="1">
      <c r="A22" s="17" t="inlineStr">
        <is>
          <t>Penawaran Teknis</t>
        </is>
      </c>
      <c r="B22" s="8" t="inlineStr">
        <is>
          <t>61 butir</t>
        </is>
      </c>
      <c r="C22" s="9" t="n"/>
    </row>
    <row r="23" ht="26" customHeight="1">
      <c r="A23" s="17" t="inlineStr">
        <is>
          <t>Penawaran Harga</t>
        </is>
      </c>
      <c r="B23" s="8" t="inlineStr">
        <is>
          <t>35 butir</t>
        </is>
      </c>
      <c r="C23" s="9" t="n"/>
    </row>
    <row r="24" ht="26" customHeight="1">
      <c r="A24" s="17" t="inlineStr">
        <is>
          <t>Kualifikasi</t>
        </is>
      </c>
      <c r="B24" s="8" t="inlineStr">
        <is>
          <t>35 butir</t>
        </is>
      </c>
      <c r="C24" s="9" t="n"/>
    </row>
    <row r="25" ht="26" customHeight="1">
      <c r="A25" s="17" t="inlineStr">
        <is>
          <t>Ketentuan &amp; Pengingat</t>
        </is>
      </c>
      <c r="B25" s="8" t="inlineStr">
        <is>
          <t>36 butir. Ketentuan dan pernyataan yang bukan berkas (adendum, batas waktu, masa berlaku, isian SPSE, larangan). Pilih "Sudah lengkap" bila sudah diperhatikan. Dihitung terpisah dari progres dokumen unggah.</t>
        </is>
      </c>
      <c r="C25" s="9" t="n"/>
    </row>
    <row r="27" ht="24" customHeight="1">
      <c r="A27" s="5" t="inlineStr">
        <is>
          <t>Arti kolom di setiap bagian</t>
        </is>
      </c>
      <c r="B27" s="6" t="n"/>
      <c r="C27" s="6" t="n"/>
    </row>
    <row r="28" ht="40" customHeight="1">
      <c r="A28" s="18" t="inlineStr">
        <is>
          <t>No</t>
        </is>
      </c>
      <c r="B28" s="8" t="inlineStr">
        <is>
          <t>1, 2, 3 = dokumen yang harus disiapkan; 1.1, 1.2 = poin pengecekan dokumen itu.</t>
        </is>
      </c>
      <c r="C28" s="9" t="n"/>
    </row>
    <row r="29" ht="40" customHeight="1">
      <c r="A29" s="18" t="inlineStr">
        <is>
          <t>Status</t>
        </is>
      </c>
      <c r="B29" s="8" t="inlineStr">
        <is>
          <t>Pilih lewat tanda panah di sel. Warna seluruh baris ikut berubah: hijau = lengkap, kuning = sedang disiapkan, abu-abu = tidak berlaku.</t>
        </is>
      </c>
      <c r="C29" s="9" t="n"/>
    </row>
    <row r="30" ht="54" customHeight="1">
      <c r="A30" s="18" t="inlineStr">
        <is>
          <t>Dokumen / Persyaratan</t>
        </is>
      </c>
      <c r="B30" s="8" t="inlineStr">
        <is>
          <t>Baris tebal: dokumen yang harus disiapkan. Baris menjorok di bawahnya: poin yang harus dicek pada dokumen itu agar tidak gugur (pilih "Sudah lengkap" bila sudah dicek).</t>
        </is>
      </c>
      <c r="C30" s="9" t="n"/>
    </row>
    <row r="31" ht="40" customHeight="1">
      <c r="A31" s="18" t="inlineStr">
        <is>
          <t>Yang harus dipenuhi</t>
        </is>
      </c>
      <c r="B31" s="8" t="inlineStr">
        <is>
          <t>Rincian menurut dokumen pemilihan: angka, nominal, masa berlaku, jumlah, dan sebagainya.</t>
        </is>
      </c>
      <c r="C31" s="9" t="n"/>
    </row>
    <row r="32" ht="40" customHeight="1">
      <c r="A32" s="18" t="inlineStr">
        <is>
          <t>Kondisi</t>
        </is>
      </c>
      <c r="B32" s="8" t="inlineStr">
        <is>
          <t>wajib, apabila disyaratkan, atau apabila KSO. Butir yang tidak dipersyaratkan dokumen pemilihan tidak dimasukkan.</t>
        </is>
      </c>
      <c r="C32" s="9" t="n"/>
    </row>
    <row r="33" ht="40" customHeight="1">
      <c r="A33" s="19" t="inlineStr">
        <is>
          <t>Akibat</t>
        </is>
      </c>
      <c r="B33" s="8" t="inlineStr">
        <is>
          <t>Pilih dari daftar. "menggugurkan" (sel merah) berarti penawaran bisa gugur bila butir ini tidak dipenuhi.</t>
        </is>
      </c>
      <c r="C33" s="9" t="n"/>
    </row>
    <row r="34" ht="26" customHeight="1">
      <c r="A34" s="18" t="inlineStr">
        <is>
          <t>Format baku</t>
        </is>
      </c>
      <c r="B34" s="8" t="inlineStr">
        <is>
          <t>Bentuk/formulir yang disediakan dokumen pemilihan, bila ada.</t>
        </is>
      </c>
      <c r="C34" s="9" t="n"/>
    </row>
    <row r="35" ht="26" customHeight="1">
      <c r="A35" s="18" t="inlineStr">
        <is>
          <t>Hlm.</t>
        </is>
      </c>
      <c r="B35" s="8" t="inlineStr">
        <is>
          <t>Halaman dokumen pemilihan tempat ketentuan ini tertulis.</t>
        </is>
      </c>
      <c r="C35" s="9" t="n"/>
    </row>
    <row r="36" ht="26" customHeight="1">
      <c r="A36" s="18" t="inlineStr">
        <is>
          <t>Kutipan dokumen pemilihan</t>
        </is>
      </c>
      <c r="B36" s="8" t="inlineStr">
        <is>
          <t>Potongan bunyi asli dokumen, untuk dicocokkan sendiri.</t>
        </is>
      </c>
      <c r="C36" s="9" t="n"/>
    </row>
    <row r="37" ht="26" customHeight="1">
      <c r="A37" s="18" t="inlineStr">
        <is>
          <t>Jenis</t>
        </is>
      </c>
      <c r="B37" s="8" t="inlineStr">
        <is>
          <t>dokumen atau poin. Progres dihitung per dokumen.</t>
        </is>
      </c>
      <c r="C37" s="9" t="n"/>
    </row>
    <row r="38" ht="26" customHeight="1">
      <c r="A38" s="18" t="inlineStr">
        <is>
          <t>Catatan Anda</t>
        </is>
      </c>
      <c r="B38" s="8" t="inlineStr">
        <is>
          <t>Bebas diisi: siapa yang menyiapkan, tenggat internal, kendala.</t>
        </is>
      </c>
      <c r="C38" s="9" t="n"/>
    </row>
    <row r="40" ht="24" customHeight="1">
      <c r="A40" s="5" t="inlineStr">
        <is>
          <t>Tips</t>
        </is>
      </c>
      <c r="B40" s="6" t="n"/>
      <c r="C40" s="6" t="n"/>
    </row>
    <row r="41" ht="40" customHeight="1">
      <c r="A41" s="18" t="inlineStr">
        <is>
          <t>Data paket</t>
        </is>
      </c>
      <c r="B41" s="8" t="inlineStr">
        <is>
          <t>Sheet Data Paket berisi nama paket, nama dan alamat Pokja, serta nilai jaminan dari dokumen pemilihan, siap disalin ke formulir jaminan penawaran.</t>
        </is>
      </c>
      <c r="C41" s="9" t="n"/>
    </row>
    <row r="42" ht="40" customHeight="1">
      <c r="A42" s="18" t="inlineStr">
        <is>
          <t>Menyaring</t>
        </is>
      </c>
      <c r="B42" s="8" t="inlineStr">
        <is>
          <t>Klik panah di judul kolom untuk menyaring, misalnya Akibat = menggugurkan atau Status = Belum.</t>
        </is>
      </c>
      <c r="C42" s="9" t="n"/>
    </row>
    <row r="43" ht="40" customHeight="1">
      <c r="A43" s="18" t="inlineStr">
        <is>
          <t>Menambah butir</t>
        </is>
      </c>
      <c r="B43" s="8" t="inlineStr">
        <is>
          <t>Ketik di baris kosong tepat di bawah tabel. Pilihan Status dan hitungan Dashboard tetap berlaku.</t>
        </is>
      </c>
      <c r="C43" s="9" t="n"/>
    </row>
    <row r="44" ht="40" customHeight="1">
      <c r="A44" s="18" t="inlineStr">
        <is>
          <t>Jangan diubah</t>
        </is>
      </c>
      <c r="B44" s="8" t="inlineStr">
        <is>
          <t>Judul kolom dan nama sheet. Dashboard dan fitur memuat ulang bergantung pada keduanya.</t>
        </is>
      </c>
      <c r="C44" s="9" t="n"/>
    </row>
    <row r="45" ht="40" customHeight="1">
      <c r="A45" s="18" t="inlineStr">
        <is>
          <t>Mencetak</t>
        </is>
      </c>
      <c r="B45" s="8" t="inlineStr">
        <is>
          <t>Setiap bagian sudah diatur ke kertas A4 mendatar, judul kolom diulang di setiap halaman.</t>
        </is>
      </c>
      <c r="C45" s="9" t="n"/>
    </row>
    <row r="47" ht="48" customHeight="1">
      <c r="A47" s="20" t="inlineStr">
        <is>
          <t>⚠  Checklist ini disusun otomatis dari dokumen pemilihan. Selalu cocokkan dengan dokumen asli, terutama angka, nominal, dan masa berlaku. Periksa juga adendum dan berita acara pemberian penjelasan di LPSE, karena bisa mengubah ketentuan.</t>
        </is>
      </c>
    </row>
  </sheetData>
  <mergeCells count="35">
    <mergeCell ref="B7:C7"/>
    <mergeCell ref="B25:C25"/>
    <mergeCell ref="B22:C22"/>
    <mergeCell ref="A27:C27"/>
    <mergeCell ref="B31:C31"/>
    <mergeCell ref="A2:C2"/>
    <mergeCell ref="B43:C43"/>
    <mergeCell ref="B21:C21"/>
    <mergeCell ref="A47:C47"/>
    <mergeCell ref="B11:C11"/>
    <mergeCell ref="B42:C42"/>
    <mergeCell ref="B23:C23"/>
    <mergeCell ref="A4:C4"/>
    <mergeCell ref="B8:C8"/>
    <mergeCell ref="A20:C20"/>
    <mergeCell ref="B38:C38"/>
    <mergeCell ref="A13:C13"/>
    <mergeCell ref="B44:C44"/>
    <mergeCell ref="B29:C29"/>
    <mergeCell ref="B34:C34"/>
    <mergeCell ref="B37:C37"/>
    <mergeCell ref="B10:C10"/>
    <mergeCell ref="B28:C28"/>
    <mergeCell ref="A40:C40"/>
    <mergeCell ref="B9:C9"/>
    <mergeCell ref="B24:C24"/>
    <mergeCell ref="B30:C30"/>
    <mergeCell ref="B33:C33"/>
    <mergeCell ref="A1:C1"/>
    <mergeCell ref="A6:C6"/>
    <mergeCell ref="B45:C45"/>
    <mergeCell ref="B36:C36"/>
    <mergeCell ref="B32:C32"/>
    <mergeCell ref="B41:C41"/>
    <mergeCell ref="B35:C35"/>
  </mergeCells>
  <hyperlinks>
    <hyperlink xmlns:r="http://schemas.openxmlformats.org/officeDocument/2006/relationships" ref="A4"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00F4C430"/>
    <outlinePr summaryBelow="1" summaryRight="1"/>
    <pageSetUpPr fitToPage="1"/>
  </sheetPr>
  <dimension ref="A1:H76"/>
  <sheetViews>
    <sheetView showGridLines="0" tabSelected="0" workbookViewId="0">
      <selection activeCell="A1" sqref="A1"/>
    </sheetView>
  </sheetViews>
  <sheetFormatPr baseColWidth="8" defaultRowHeight="15"/>
  <cols>
    <col width="30" customWidth="1" min="1" max="1"/>
    <col width="14" customWidth="1" min="2" max="2"/>
    <col width="15" customWidth="1" min="3" max="3"/>
    <col width="17" customWidth="1" min="4" max="4"/>
    <col width="12" customWidth="1" min="5" max="5"/>
    <col width="14" customWidth="1" min="6" max="6"/>
    <col width="13" customWidth="1" min="7" max="7"/>
    <col width="24" customWidth="1" min="8" max="8"/>
  </cols>
  <sheetData>
    <row r="1" ht="36" customHeight="1">
      <c r="A1" s="1" t="inlineStr">
        <is>
          <t>Dashboard Progres Checklist Tender</t>
        </is>
      </c>
      <c r="B1" s="2" t="n"/>
      <c r="C1" s="2" t="n"/>
      <c r="D1" s="2" t="n"/>
      <c r="E1" s="2" t="n"/>
      <c r="F1" s="2" t="n"/>
      <c r="G1" s="2" t="n"/>
      <c r="H1" s="2" t="n"/>
    </row>
    <row r="2" ht="26" customHeight="1">
      <c r="A2" s="21" t="inlineStr">
        <is>
          <t>📝 Judul penawaran</t>
        </is>
      </c>
      <c r="B2" s="22" t="inlineStr">
        <is>
          <t>CONTOH · Pembangunan Ruang Kelas Baru SD Negeri 01 Sukamaju</t>
        </is>
      </c>
      <c r="C2" s="23" t="n"/>
      <c r="D2" s="23" t="n"/>
      <c r="E2" s="23" t="n"/>
      <c r="F2" s="23" t="n"/>
      <c r="G2" s="23" t="n"/>
      <c r="H2" s="23" t="n"/>
    </row>
    <row r="3" ht="26" customHeight="1">
      <c r="A3" s="21" t="inlineStr">
        <is>
          <t>⏰ Batas pemasukan (tanggal | jam)</t>
        </is>
      </c>
      <c r="B3" s="24" t="n"/>
      <c r="C3" s="25" t="n"/>
      <c r="D3" s="26">
        <f>IF($B$3="","← Isi tanggal dan jam",IF($C$3="","← Isi jam pemasukan",IF(($B$3+$C$3)-NOW()&lt;0,"⛔ Batas pemasukan sudah lewat","Sisa waktu: "&amp;INT(($B$3+$C$3)-NOW())&amp;" hari "&amp;HOUR(($B$3+$C$3)-NOW())&amp;" jam")))</f>
        <v/>
      </c>
      <c r="E3" s="9" t="n"/>
      <c r="F3" s="9" t="n"/>
      <c r="G3" s="27" t="inlineStr">
        <is>
          <t>❓ Petunjuk</t>
        </is>
      </c>
    </row>
    <row r="4">
      <c r="A4" s="28" t="inlineStr">
        <is>
          <t>Peserta: PT Contoh Konstruksi   |   Dibuat 16-10-2026   |   Adokter by bidnusa</t>
        </is>
      </c>
      <c r="G4" s="27" t="inlineStr">
        <is>
          <t>📌 Data paket</t>
        </is>
      </c>
    </row>
    <row r="5" ht="24" customHeight="1">
      <c r="A5" s="29" t="inlineStr">
        <is>
          <t>📋 BUTIR CHECKLIST</t>
        </is>
      </c>
      <c r="B5" s="30" t="n"/>
      <c r="C5" s="31" t="inlineStr">
        <is>
          <t>✅ SUDAH SELESAI</t>
        </is>
      </c>
      <c r="D5" s="32" t="n"/>
      <c r="E5" s="33" t="inlineStr">
        <is>
          <t>⏳ BELUM SELESAI</t>
        </is>
      </c>
      <c r="F5" s="34" t="n"/>
      <c r="G5" s="35" t="inlineStr">
        <is>
          <t>📈 PROGRES</t>
        </is>
      </c>
      <c r="H5" s="36" t="n"/>
    </row>
    <row r="6" ht="40" customHeight="1">
      <c r="A6" s="37">
        <f>$B$19</f>
        <v/>
      </c>
      <c r="B6" s="38" t="n"/>
      <c r="C6" s="39">
        <f>$C$19+$F$19</f>
        <v/>
      </c>
      <c r="D6" s="40" t="n"/>
      <c r="E6" s="41">
        <f>$B$19-$C$19-$F$19</f>
        <v/>
      </c>
      <c r="F6" s="42" t="n"/>
      <c r="G6" s="43">
        <f>IF($B$19=0,0,($C$19+$F$19)/$B$19)</f>
        <v/>
      </c>
      <c r="H6" s="44" t="n"/>
    </row>
    <row r="8" ht="24" customHeight="1">
      <c r="A8" s="45" t="inlineStr">
        <is>
          <t>🛠 SEDANG DISIAPKAN</t>
        </is>
      </c>
      <c r="B8" s="46" t="n"/>
      <c r="C8" s="33" t="inlineStr">
        <is>
          <t>⭕ BELUM DIMULAI</t>
        </is>
      </c>
      <c r="D8" s="34" t="n"/>
      <c r="E8" s="47" t="inlineStr">
        <is>
          <t>⚠️ BISA MENGGUGURKAN &amp; BELUM SELESAI</t>
        </is>
      </c>
      <c r="F8" s="48" t="n"/>
      <c r="G8" s="29" t="inlineStr">
        <is>
          <t>🎯 TITIK RAWAN SUDAH DIPASTIKAN</t>
        </is>
      </c>
      <c r="H8" s="30" t="n"/>
    </row>
    <row r="9" ht="40" customHeight="1">
      <c r="A9" s="49">
        <f>$D$19</f>
        <v/>
      </c>
      <c r="B9" s="50" t="n"/>
      <c r="C9" s="41">
        <f>$E$19</f>
        <v/>
      </c>
      <c r="D9" s="42" t="n"/>
      <c r="E9" s="51">
        <f>$H$19</f>
        <v/>
      </c>
      <c r="F9" s="52" t="n"/>
      <c r="G9" s="37">
        <f>(COUNTIFS('1 Penawaran Administrasi'!F6:F314,"menggugurkan",'1 Penawaran Administrasi'!B6:B314,"Sudah lengkap")+COUNTIFS('1 Penawaran Administrasi'!F6:F314,"menggugurkan",'1 Penawaran Administrasi'!B6:B314,"Tidak berlaku")+COUNTIFS('2 Penawaran Teknis'!F6:F366,"menggugurkan",'2 Penawaran Teknis'!B6:B366,"Sudah lengkap")+COUNTIFS('2 Penawaran Teknis'!F6:F366,"menggugurkan",'2 Penawaran Teknis'!B6:B366,"Tidak berlaku")+COUNTIFS('3 Penawaran Harga'!F6:F340,"menggugurkan",'3 Penawaran Harga'!B6:B340,"Sudah lengkap")+COUNTIFS('3 Penawaran Harga'!F6:F340,"menggugurkan",'3 Penawaran Harga'!B6:B340,"Tidak berlaku")+COUNTIFS('4 Kualifikasi'!F6:F340,"menggugurkan",'4 Kualifikasi'!B6:B340,"Sudah lengkap")+COUNTIFS('4 Kualifikasi'!F6:F340,"menggugurkan",'4 Kualifikasi'!B6:B340,"Tidak berlaku")+COUNTIFS('5 Ketentuan &amp; Pengingat'!F6:F341,"menggugurkan",'5 Ketentuan &amp; Pengingat'!B6:B341,"Sudah lengkap")+COUNTIFS('5 Ketentuan &amp; Pengingat'!F6:F341,"menggugurkan",'5 Ketentuan &amp; Pengingat'!B6:B341,"Tidak berlaku"))&amp;" / "&amp;(COUNTIFS('1 Penawaran Administrasi'!F6:F314,"menggugurkan",'1 Penawaran Administrasi'!C6:C314,"&lt;&gt;")+COUNTIFS('2 Penawaran Teknis'!F6:F366,"menggugurkan",'2 Penawaran Teknis'!C6:C366,"&lt;&gt;")+COUNTIFS('3 Penawaran Harga'!F6:F340,"menggugurkan",'3 Penawaran Harga'!C6:C340,"&lt;&gt;")+COUNTIFS('4 Kualifikasi'!F6:F340,"menggugurkan",'4 Kualifikasi'!C6:C340,"&lt;&gt;")+COUNTIFS('5 Ketentuan &amp; Pengingat'!F6:F341,"menggugurkan",'5 Ketentuan &amp; Pengingat'!C6:C341,"&lt;&gt;"))</f>
        <v/>
      </c>
      <c r="H9" s="38" t="n"/>
    </row>
    <row r="11" ht="34" customHeight="1">
      <c r="A11" s="53">
        <f>IF($B$19=0,"Belum ada butir checklist.",IF($C$19+$F$19=$B$19,"✅ Checklist lengkap. Anda siap ke langkah berikutnya: Adokter: Cek Kesesuaian Dokumen Penawaran (lihat panel di bawah).","⏳ Masih "&amp;($B$19-$C$19-$F$19)&amp;" butir belum selesai"&amp;IF($H$19&gt;0,", "&amp;$H$19&amp;" di antaranya bisa menggugurkan penawaran. Kerjakan yang bertanda merah dulu.",".")))</f>
        <v/>
      </c>
    </row>
    <row r="13">
      <c r="A13" s="54" t="inlineStr">
        <is>
          <t>Progres per bagian</t>
        </is>
      </c>
    </row>
    <row r="14" ht="32" customHeight="1">
      <c r="A14" s="55" t="inlineStr">
        <is>
          <t>Bagian (klik untuk membuka)</t>
        </is>
      </c>
      <c r="B14" s="55" t="inlineStr">
        <is>
          <t>Total butir</t>
        </is>
      </c>
      <c r="C14" s="55" t="inlineStr">
        <is>
          <t>Sudah lengkap</t>
        </is>
      </c>
      <c r="D14" s="55" t="inlineStr">
        <is>
          <t>Sedang disiapkan</t>
        </is>
      </c>
      <c r="E14" s="55" t="inlineStr">
        <is>
          <t>Belum</t>
        </is>
      </c>
      <c r="F14" s="55" t="inlineStr">
        <is>
          <t>Tidak berlaku</t>
        </is>
      </c>
      <c r="G14" s="55" t="inlineStr">
        <is>
          <t>Selesai (%)</t>
        </is>
      </c>
      <c r="H14" s="55" t="inlineStr">
        <is>
          <t>Bisa menggugurkan &amp; belum selesai</t>
        </is>
      </c>
    </row>
    <row r="15" ht="22" customHeight="1">
      <c r="A15" s="56" t="inlineStr">
        <is>
          <t>Penawaran Administrasi</t>
        </is>
      </c>
      <c r="B15" s="57">
        <f>COUNTIFS('1 Penawaran Administrasi'!C6:C314,"&lt;&gt;",'1 Penawaran Administrasi'!K6:K314,"&lt;&gt;poin")</f>
        <v/>
      </c>
      <c r="C15" s="57">
        <f>COUNTIFS('1 Penawaran Administrasi'!B6:B314,"Sudah lengkap",'1 Penawaran Administrasi'!K6:K314,"&lt;&gt;poin")</f>
        <v/>
      </c>
      <c r="D15" s="57">
        <f>COUNTIFS('1 Penawaran Administrasi'!B6:B314,"Sedang disiapkan",'1 Penawaran Administrasi'!K6:K314,"&lt;&gt;poin")</f>
        <v/>
      </c>
      <c r="E15" s="57">
        <f>COUNTIFS('1 Penawaran Administrasi'!B6:B314,"Belum",'1 Penawaran Administrasi'!K6:K314,"&lt;&gt;poin")</f>
        <v/>
      </c>
      <c r="F15" s="57">
        <f>COUNTIFS('1 Penawaran Administrasi'!B6:B314,"Tidak berlaku",'1 Penawaran Administrasi'!K6:K314,"&lt;&gt;poin")</f>
        <v/>
      </c>
      <c r="G15" s="58">
        <f>IF(B15=0,0,(C15+F15)/B15)</f>
        <v/>
      </c>
      <c r="H15" s="57">
        <f>SUMPRODUCT(('1 Penawaran Administrasi'!F6:F314="menggugurkan")*('1 Penawaran Administrasi'!B6:B314&lt;&gt;"Sudah lengkap")*('1 Penawaran Administrasi'!B6:B314&lt;&gt;"Tidak berlaku")*('1 Penawaran Administrasi'!C6:C314&lt;&gt;""))</f>
        <v/>
      </c>
    </row>
    <row r="16" ht="22" customHeight="1">
      <c r="A16" s="56" t="inlineStr">
        <is>
          <t>Penawaran Teknis</t>
        </is>
      </c>
      <c r="B16" s="57">
        <f>COUNTIFS('2 Penawaran Teknis'!C6:C366,"&lt;&gt;",'2 Penawaran Teknis'!K6:K366,"&lt;&gt;poin")</f>
        <v/>
      </c>
      <c r="C16" s="57">
        <f>COUNTIFS('2 Penawaran Teknis'!B6:B366,"Sudah lengkap",'2 Penawaran Teknis'!K6:K366,"&lt;&gt;poin")</f>
        <v/>
      </c>
      <c r="D16" s="57">
        <f>COUNTIFS('2 Penawaran Teknis'!B6:B366,"Sedang disiapkan",'2 Penawaran Teknis'!K6:K366,"&lt;&gt;poin")</f>
        <v/>
      </c>
      <c r="E16" s="57">
        <f>COUNTIFS('2 Penawaran Teknis'!B6:B366,"Belum",'2 Penawaran Teknis'!K6:K366,"&lt;&gt;poin")</f>
        <v/>
      </c>
      <c r="F16" s="57">
        <f>COUNTIFS('2 Penawaran Teknis'!B6:B366,"Tidak berlaku",'2 Penawaran Teknis'!K6:K366,"&lt;&gt;poin")</f>
        <v/>
      </c>
      <c r="G16" s="58">
        <f>IF(B16=0,0,(C16+F16)/B16)</f>
        <v/>
      </c>
      <c r="H16" s="57">
        <f>SUMPRODUCT(('2 Penawaran Teknis'!F6:F366="menggugurkan")*('2 Penawaran Teknis'!B6:B366&lt;&gt;"Sudah lengkap")*('2 Penawaran Teknis'!B6:B366&lt;&gt;"Tidak berlaku")*('2 Penawaran Teknis'!C6:C366&lt;&gt;""))</f>
        <v/>
      </c>
    </row>
    <row r="17" ht="22" customHeight="1">
      <c r="A17" s="56" t="inlineStr">
        <is>
          <t>Penawaran Harga</t>
        </is>
      </c>
      <c r="B17" s="57">
        <f>COUNTIFS('3 Penawaran Harga'!C6:C340,"&lt;&gt;",'3 Penawaran Harga'!K6:K340,"&lt;&gt;poin")</f>
        <v/>
      </c>
      <c r="C17" s="57">
        <f>COUNTIFS('3 Penawaran Harga'!B6:B340,"Sudah lengkap",'3 Penawaran Harga'!K6:K340,"&lt;&gt;poin")</f>
        <v/>
      </c>
      <c r="D17" s="57">
        <f>COUNTIFS('3 Penawaran Harga'!B6:B340,"Sedang disiapkan",'3 Penawaran Harga'!K6:K340,"&lt;&gt;poin")</f>
        <v/>
      </c>
      <c r="E17" s="57">
        <f>COUNTIFS('3 Penawaran Harga'!B6:B340,"Belum",'3 Penawaran Harga'!K6:K340,"&lt;&gt;poin")</f>
        <v/>
      </c>
      <c r="F17" s="57">
        <f>COUNTIFS('3 Penawaran Harga'!B6:B340,"Tidak berlaku",'3 Penawaran Harga'!K6:K340,"&lt;&gt;poin")</f>
        <v/>
      </c>
      <c r="G17" s="58">
        <f>IF(B17=0,0,(C17+F17)/B17)</f>
        <v/>
      </c>
      <c r="H17" s="57">
        <f>SUMPRODUCT(('3 Penawaran Harga'!F6:F340="menggugurkan")*('3 Penawaran Harga'!B6:B340&lt;&gt;"Sudah lengkap")*('3 Penawaran Harga'!B6:B340&lt;&gt;"Tidak berlaku")*('3 Penawaran Harga'!C6:C340&lt;&gt;""))</f>
        <v/>
      </c>
    </row>
    <row r="18" ht="22" customHeight="1">
      <c r="A18" s="56" t="inlineStr">
        <is>
          <t>Kualifikasi</t>
        </is>
      </c>
      <c r="B18" s="57">
        <f>COUNTIFS('4 Kualifikasi'!C6:C340,"&lt;&gt;",'4 Kualifikasi'!K6:K340,"&lt;&gt;poin")</f>
        <v/>
      </c>
      <c r="C18" s="57">
        <f>COUNTIFS('4 Kualifikasi'!B6:B340,"Sudah lengkap",'4 Kualifikasi'!K6:K340,"&lt;&gt;poin")</f>
        <v/>
      </c>
      <c r="D18" s="57">
        <f>COUNTIFS('4 Kualifikasi'!B6:B340,"Sedang disiapkan",'4 Kualifikasi'!K6:K340,"&lt;&gt;poin")</f>
        <v/>
      </c>
      <c r="E18" s="57">
        <f>COUNTIFS('4 Kualifikasi'!B6:B340,"Belum",'4 Kualifikasi'!K6:K340,"&lt;&gt;poin")</f>
        <v/>
      </c>
      <c r="F18" s="57">
        <f>COUNTIFS('4 Kualifikasi'!B6:B340,"Tidak berlaku",'4 Kualifikasi'!K6:K340,"&lt;&gt;poin")</f>
        <v/>
      </c>
      <c r="G18" s="58">
        <f>IF(B18=0,0,(C18+F18)/B18)</f>
        <v/>
      </c>
      <c r="H18" s="57">
        <f>SUMPRODUCT(('4 Kualifikasi'!F6:F340="menggugurkan")*('4 Kualifikasi'!B6:B340&lt;&gt;"Sudah lengkap")*('4 Kualifikasi'!B6:B340&lt;&gt;"Tidak berlaku")*('4 Kualifikasi'!C6:C340&lt;&gt;""))</f>
        <v/>
      </c>
    </row>
    <row r="19" ht="22" customHeight="1">
      <c r="A19" s="59" t="inlineStr">
        <is>
          <t>Total checklist</t>
        </is>
      </c>
      <c r="B19" s="60">
        <f>SUM(B15:B18)</f>
        <v/>
      </c>
      <c r="C19" s="60">
        <f>SUM(C15:C18)</f>
        <v/>
      </c>
      <c r="D19" s="60">
        <f>SUM(D15:D18)</f>
        <v/>
      </c>
      <c r="E19" s="60">
        <f>SUM(E15:E18)</f>
        <v/>
      </c>
      <c r="F19" s="60">
        <f>SUM(F15:F18)</f>
        <v/>
      </c>
      <c r="G19" s="61">
        <f>IF(B19=0,0,(C19+F19)/B19)</f>
        <v/>
      </c>
      <c r="H19" s="60">
        <f>SUM(H15:H18)</f>
        <v/>
      </c>
    </row>
    <row r="20" ht="22" customHeight="1">
      <c r="A20" s="56" t="inlineStr">
        <is>
          <t>Ketentuan &amp; Pengingat (sudah diperhatikan)</t>
        </is>
      </c>
      <c r="B20" s="57">
        <f>COUNTIFS('5 Ketentuan &amp; Pengingat'!C6:C341,"&lt;&gt;",'5 Ketentuan &amp; Pengingat'!K6:K341,"&lt;&gt;poin")</f>
        <v/>
      </c>
      <c r="C20" s="57">
        <f>COUNTIFS('5 Ketentuan &amp; Pengingat'!B6:B341,"Sudah lengkap",'5 Ketentuan &amp; Pengingat'!K6:K341,"&lt;&gt;poin")</f>
        <v/>
      </c>
      <c r="D20" s="57">
        <f>COUNTIFS('5 Ketentuan &amp; Pengingat'!B6:B341,"Sedang disiapkan",'5 Ketentuan &amp; Pengingat'!K6:K341,"&lt;&gt;poin")</f>
        <v/>
      </c>
      <c r="E20" s="57">
        <f>COUNTIFS('5 Ketentuan &amp; Pengingat'!B6:B341,"Belum",'5 Ketentuan &amp; Pengingat'!K6:K341,"&lt;&gt;poin")</f>
        <v/>
      </c>
      <c r="F20" s="57">
        <f>COUNTIFS('5 Ketentuan &amp; Pengingat'!B6:B341,"Tidak berlaku",'5 Ketentuan &amp; Pengingat'!K6:K341,"&lt;&gt;poin")</f>
        <v/>
      </c>
      <c r="G20" s="58">
        <f>IF(B20=0,0,(C20+F20)/B20)</f>
        <v/>
      </c>
      <c r="H20" s="57">
        <f>SUMPRODUCT(('5 Ketentuan &amp; Pengingat'!F6:F341="menggugurkan")*('5 Ketentuan &amp; Pengingat'!B6:B341&lt;&gt;"Sudah lengkap")*('5 Ketentuan &amp; Pengingat'!B6:B341&lt;&gt;"Tidak berlaku")*('5 Ketentuan &amp; Pengingat'!C6:C341&lt;&gt;""))</f>
        <v/>
      </c>
    </row>
    <row r="59" ht="26" customHeight="1">
      <c r="A59" s="62" t="inlineStr">
        <is>
          <t>LANGKAH BERIKUTNYA</t>
        </is>
      </c>
      <c r="B59" s="2" t="n"/>
      <c r="C59" s="2" t="n"/>
      <c r="D59" s="2" t="n"/>
      <c r="E59" s="2" t="n"/>
      <c r="F59" s="2" t="n"/>
      <c r="G59" s="2" t="n"/>
      <c r="H59" s="2" t="n"/>
    </row>
    <row r="60" ht="28" customHeight="1">
      <c r="A60" s="53">
        <f>IF(AND($B$19&gt;0,$C$19+$F$19=$B$19),"✅ Checklist Anda sudah lengkap. Anda siap menggunakan layanan di bawah ini.","⏳ Selesaikan checklist dulu (progres "&amp;TEXT(IF($B$19=0,0,($C$19+$F$19)/$B$19),"0%")&amp;") agar siap menggunakan layanan di bawah ini.")</f>
        <v/>
      </c>
    </row>
    <row r="61" ht="26" customHeight="1">
      <c r="A61" s="63" t="inlineStr">
        <is>
          <t>Adokter: Cek Kesesuaian Dokumen Penawaran</t>
        </is>
      </c>
    </row>
    <row r="62">
      <c r="A62" s="64" t="inlineStr">
        <is>
          <t>Setelah checklist lengkap, unggah dokumen penawaran Anda untuk diperiksa oleh AI.</t>
        </is>
      </c>
    </row>
    <row r="63">
      <c r="A63" s="64" t="inlineStr">
        <is>
          <t>Yang diperiksa: kelengkapan dokumen terhadap checklist ini, dan kesesuaian data antar dokumen</t>
        </is>
      </c>
    </row>
    <row r="64">
      <c r="A64" s="64" t="inlineStr">
        <is>
          <t>(misalnya peralatan: jenis, merek/tipe, kapasitas, bukti kepemilikan; jaminan penawaran;</t>
        </is>
      </c>
    </row>
    <row r="65">
      <c r="A65" s="64" t="inlineStr">
        <is>
          <t>SBU; personel dan sertifikatnya).</t>
        </is>
      </c>
    </row>
    <row r="66">
      <c r="A66" s="64" t="inlineStr">
        <is>
          <t>Hasilnya berupa laporan temuan berwarna, sehingga kekurangan bisa diperbaiki sebelum diunggah ke LPSE.</t>
        </is>
      </c>
    </row>
    <row r="68">
      <c r="A68" s="65" t="inlineStr">
        <is>
          <t>Segera hadir di Adokter. Informasi terbaru di website bidnusa.</t>
        </is>
      </c>
    </row>
    <row r="70">
      <c r="A70" s="66" t="inlineStr">
        <is>
          <t>Catatan:</t>
        </is>
      </c>
    </row>
    <row r="71">
      <c r="A71" s="67" t="inlineStr">
        <is>
          <t>- Semua angka di dashboard ini dihitung otomatis dari kolom Status di tiap sheet.</t>
        </is>
      </c>
    </row>
    <row r="72">
      <c r="A72" s="67" t="inlineStr">
        <is>
          <t>- Selesai (%) = (Sudah lengkap + Tidak berlaku) dibagi Total dokumen. Ketentuan &amp; Pengingat</t>
        </is>
      </c>
    </row>
    <row r="73">
      <c r="A73" s="67" t="inlineStr">
        <is>
          <t xml:space="preserve">  dan Titik rawan gugur dihitung terpisah.</t>
        </is>
      </c>
    </row>
    <row r="74">
      <c r="A74" s="67" t="inlineStr">
        <is>
          <t>- Checklist disusun otomatis dari teks dokumen pemilihan. Cocokkan dengan dokumen asli,</t>
        </is>
      </c>
    </row>
    <row r="75">
      <c r="A75" s="67" t="inlineStr">
        <is>
          <t xml:space="preserve">  terutama angka, nominal, masa berlaku, dan butir yang menggugurkan.</t>
        </is>
      </c>
    </row>
    <row r="76">
      <c r="A76" s="67" t="inlineStr">
        <is>
          <t>- Periksa juga adendum dan hasil pemberian penjelasan di LPSE, karena bisa mengubah ketentuan.</t>
        </is>
      </c>
    </row>
  </sheetData>
  <mergeCells count="40">
    <mergeCell ref="C6:D6"/>
    <mergeCell ref="A59:H59"/>
    <mergeCell ref="A73:H73"/>
    <mergeCell ref="C5:D5"/>
    <mergeCell ref="A64:H64"/>
    <mergeCell ref="E5:F5"/>
    <mergeCell ref="A60:H60"/>
    <mergeCell ref="A11:H11"/>
    <mergeCell ref="A1:H1"/>
    <mergeCell ref="G8:H8"/>
    <mergeCell ref="E8:F8"/>
    <mergeCell ref="A6:B6"/>
    <mergeCell ref="A61:H61"/>
    <mergeCell ref="A70:H70"/>
    <mergeCell ref="A65:H65"/>
    <mergeCell ref="D3:F3"/>
    <mergeCell ref="A66:H66"/>
    <mergeCell ref="A4:F4"/>
    <mergeCell ref="C9:D9"/>
    <mergeCell ref="G6:H6"/>
    <mergeCell ref="A75:H75"/>
    <mergeCell ref="E9:F9"/>
    <mergeCell ref="G3:H3"/>
    <mergeCell ref="A74:H74"/>
    <mergeCell ref="E6:F6"/>
    <mergeCell ref="A71:H71"/>
    <mergeCell ref="A5:B5"/>
    <mergeCell ref="G5:H5"/>
    <mergeCell ref="A76:H76"/>
    <mergeCell ref="B2:H2"/>
    <mergeCell ref="A8:B8"/>
    <mergeCell ref="C8:D8"/>
    <mergeCell ref="G4:H4"/>
    <mergeCell ref="A62:H62"/>
    <mergeCell ref="A63:H63"/>
    <mergeCell ref="A72:H72"/>
    <mergeCell ref="A13:H13"/>
    <mergeCell ref="A68:H68"/>
    <mergeCell ref="A9:B9"/>
    <mergeCell ref="G9:H9"/>
  </mergeCells>
  <conditionalFormatting sqref="D3:F3">
    <cfRule type="expression" priority="1" dxfId="0" stopIfTrue="1">
      <formula>AND(AND($B$3&lt;&gt;"",$C$3&lt;&gt;""),($B$3+$C$3)-NOW()&lt;0)</formula>
    </cfRule>
    <cfRule type="expression" priority="2" dxfId="1" stopIfTrue="1">
      <formula>AND(AND($B$3&lt;&gt;"",$C$3&lt;&gt;""),($B$3+$C$3)-NOW()&lt;3)</formula>
    </cfRule>
    <cfRule type="expression" priority="3" dxfId="2" stopIfTrue="1">
      <formula>AND(AND($B$3&lt;&gt;"",$C$3&lt;&gt;""),($B$3+$C$3)-NOW()&lt;7)</formula>
    </cfRule>
    <cfRule type="expression" priority="4" dxfId="3" stopIfTrue="1">
      <formula>AND($B$3&lt;&gt;"",$C$3&lt;&gt;"")</formula>
    </cfRule>
  </conditionalFormatting>
  <conditionalFormatting sqref="G6:H6">
    <cfRule type="dataBar" priority="5">
      <dataBar>
        <cfvo type="num" val="0"/>
        <cfvo type="num" val="1"/>
        <color rgb="00F4C430"/>
      </dataBar>
    </cfRule>
    <cfRule type="cellIs" priority="6" operator="greaterThanOrEqual" dxfId="4">
      <formula>1</formula>
    </cfRule>
  </conditionalFormatting>
  <conditionalFormatting sqref="E9:F9">
    <cfRule type="cellIs" priority="7" operator="greaterThan" dxfId="5">
      <formula>0</formula>
    </cfRule>
    <cfRule type="cellIs" priority="8" operator="equal" dxfId="4">
      <formula>0</formula>
    </cfRule>
  </conditionalFormatting>
  <conditionalFormatting sqref="A11:H11">
    <cfRule type="expression" priority="9" dxfId="3" stopIfTrue="1">
      <formula>AND($B$19&gt;0,$C$19+$F$19=$B$19)</formula>
    </cfRule>
    <cfRule type="expression" priority="10" dxfId="6">
      <formula>TRUE</formula>
    </cfRule>
  </conditionalFormatting>
  <conditionalFormatting sqref="G15:G19">
    <cfRule type="dataBar" priority="11">
      <dataBar>
        <cfvo type="num" val="0"/>
        <cfvo type="num" val="1"/>
        <color rgb="0063BE7B"/>
      </dataBar>
    </cfRule>
  </conditionalFormatting>
  <conditionalFormatting sqref="H15:H19">
    <cfRule type="cellIs" priority="12" operator="greaterThan" dxfId="1">
      <formula>0</formula>
    </cfRule>
  </conditionalFormatting>
  <conditionalFormatting sqref="A60:H60">
    <cfRule type="expression" priority="13" dxfId="3" stopIfTrue="1">
      <formula>AND($B$19&gt;0,$C$19+$F$19=$B$19)</formula>
    </cfRule>
    <cfRule type="expression" priority="14" dxfId="6">
      <formula>TRUE</formula>
    </cfRule>
  </conditionalFormatting>
  <dataValidations count="3">
    <dataValidation sqref="B2" showDropDown="0" showInputMessage="1" showErrorMessage="0" allowBlank="0" promptTitle="Judul penawaran" prompt="Ketik nama paket pekerjaan. Judul ini tampil di semua sheet."/>
    <dataValidation sqref="B3" showDropDown="0" showInputMessage="1" showErrorMessage="1" allowBlank="0" errorTitle="Bukan tanggal" error="Ketik tanggal saja, misalnya 20-11-2026 (urutan tanggal mengikuti pengaturan komputer Anda)." promptTitle="Tanggal pemasukan" prompt="Ketik tanggal batas pemasukan penawaran di LPSE, misalnya 20-11-2026." type="date" operator="greaterThan">
      <formula1>36526</formula1>
    </dataValidation>
    <dataValidation sqref="C3" showDropDown="0" showInputMessage="1" showErrorMessage="1" allowBlank="0" errorTitle="Bukan jam" error="Ketik jam saja, misalnya 14:00." promptTitle="Jam pemasukan" prompt="Ketik jam batas pemasukan, misalnya 14:00." type="time" operator="between">
      <formula1>0</formula1>
      <formula2>0.999988</formula2>
    </dataValidation>
  </dataValidations>
  <hyperlinks>
    <hyperlink xmlns:r="http://schemas.openxmlformats.org/officeDocument/2006/relationships" ref="G3" r:id="rId1"/>
    <hyperlink xmlns:r="http://schemas.openxmlformats.org/officeDocument/2006/relationships" ref="G4" r:id="rId2"/>
    <hyperlink xmlns:r="http://schemas.openxmlformats.org/officeDocument/2006/relationships" ref="A15" r:id="rId3"/>
    <hyperlink xmlns:r="http://schemas.openxmlformats.org/officeDocument/2006/relationships" ref="A16" r:id="rId4"/>
    <hyperlink xmlns:r="http://schemas.openxmlformats.org/officeDocument/2006/relationships" ref="A17" r:id="rId5"/>
    <hyperlink xmlns:r="http://schemas.openxmlformats.org/officeDocument/2006/relationships" ref="A18" r:id="rId6"/>
    <hyperlink xmlns:r="http://schemas.openxmlformats.org/officeDocument/2006/relationships" ref="A20" r:id="rId7"/>
  </hyperlinks>
  <pageMargins left="0.75" right="0.75" top="1" bottom="1" header="0.5" footer="0.5"/>
  <pageSetup orientation="portrait" paperSize="9" fitToHeight="0" fitToWidth="1"/>
  <drawing xmlns:r="http://schemas.openxmlformats.org/officeDocument/2006/relationships" r:id="rId8"/>
</worksheet>
</file>

<file path=xl/worksheets/sheet3.xml><?xml version="1.0" encoding="utf-8"?>
<worksheet xmlns="http://schemas.openxmlformats.org/spreadsheetml/2006/main">
  <sheetPr>
    <tabColor rgb="00BF8F00"/>
    <outlinePr summaryBelow="1" summaryRight="1"/>
    <pageSetUpPr fitToPage="1"/>
  </sheetPr>
  <dimension ref="A1:C13"/>
  <sheetViews>
    <sheetView showGridLines="0" workbookViewId="0">
      <selection activeCell="A1" sqref="A1"/>
    </sheetView>
  </sheetViews>
  <sheetFormatPr baseColWidth="8" defaultRowHeight="15"/>
  <cols>
    <col width="32" customWidth="1" min="1" max="1"/>
    <col width="80" customWidth="1" min="2" max="2"/>
    <col width="10" customWidth="1" min="3" max="3"/>
  </cols>
  <sheetData>
    <row r="1" ht="32" customHeight="1">
      <c r="A1" s="68" t="inlineStr">
        <is>
          <t>Data Paket untuk Permohonan Jaminan Penawaran</t>
        </is>
      </c>
      <c r="B1" s="2" t="n"/>
      <c r="C1" s="2" t="n"/>
    </row>
    <row r="2" ht="22" customHeight="1">
      <c r="A2" s="3">
        <f>IF('Dashboard'!$B$2="","(Isi judul penawaran di Dashboard)",'Dashboard'!$B$2)</f>
        <v/>
      </c>
    </row>
    <row r="3" ht="30" customHeight="1">
      <c r="A3" s="69" t="inlineStr">
        <is>
          <t>Klik sel di kolom Isi, tekan Ctrl+C (Windows) atau ⌘+C (Mac), lalu tempel di formulir bank/asuransi. Data dibaca otomatis dari dokumen pemilihan: cocokkan dulu dengan aslinya.</t>
        </is>
      </c>
    </row>
    <row r="4" ht="22" customHeight="1">
      <c r="A4" s="70" t="inlineStr">
        <is>
          <t>⌂ Dashboard</t>
        </is>
      </c>
    </row>
    <row r="5" ht="26" customHeight="1">
      <c r="A5" s="71" t="inlineStr">
        <is>
          <t>Data</t>
        </is>
      </c>
      <c r="B5" s="71" t="inlineStr">
        <is>
          <t>Isi (klik untuk menyalin)</t>
        </is>
      </c>
      <c r="C5" s="71" t="inlineStr">
        <is>
          <t>Hlm.</t>
        </is>
      </c>
    </row>
    <row r="6" ht="25.4" customHeight="1">
      <c r="A6" s="72" t="inlineStr">
        <is>
          <t>Nama paket</t>
        </is>
      </c>
      <c r="B6" s="73" t="inlineStr">
        <is>
          <t>Pembangunan Ruang Kelas Baru SD Negeri 01 Sukamaju</t>
        </is>
      </c>
      <c r="C6" s="74" t="inlineStr">
        <is>
          <t>60</t>
        </is>
      </c>
    </row>
    <row r="7" ht="25.4" customHeight="1">
      <c r="A7" s="72" t="inlineStr">
        <is>
          <t>Pokja pemilihan / UKPBJ</t>
        </is>
      </c>
      <c r="B7" s="73" t="inlineStr">
        <is>
          <t>Pokja Pemilihan II Dinas Pekerjaan Umum Kabupaten Sukamaju</t>
        </is>
      </c>
      <c r="C7" s="74" t="inlineStr">
        <is>
          <t>60</t>
        </is>
      </c>
    </row>
    <row r="8" ht="25.4" customHeight="1">
      <c r="A8" s="72" t="inlineStr">
        <is>
          <t>Alamat Pokja / UKPBJ</t>
        </is>
      </c>
      <c r="B8" s="73" t="inlineStr">
        <is>
          <t>Jalan Merdeka Nomor 10, Kecamatan Sukamaju</t>
        </is>
      </c>
      <c r="C8" s="74" t="inlineStr">
        <is>
          <t>60</t>
        </is>
      </c>
    </row>
    <row r="9" ht="25.4" customHeight="1">
      <c r="A9" s="72" t="inlineStr">
        <is>
          <t>Nilai HPS</t>
        </is>
      </c>
      <c r="B9" s="73" t="inlineStr">
        <is>
          <t>Rp 1.250.000.000,00</t>
        </is>
      </c>
      <c r="C9" s="74" t="inlineStr">
        <is>
          <t>61</t>
        </is>
      </c>
    </row>
    <row r="10" ht="25.4" customHeight="1">
      <c r="A10" s="72" t="inlineStr">
        <is>
          <t>Nilai jaminan penawaran</t>
        </is>
      </c>
      <c r="B10" s="75" t="inlineStr">
        <is>
          <t>(tidak ditemukan di dokumen pemilihan)</t>
        </is>
      </c>
      <c r="C10" s="74" t="inlineStr">
        <is>
          <t>64</t>
        </is>
      </c>
    </row>
    <row r="11" ht="25.4" customHeight="1">
      <c r="A11" s="72" t="inlineStr">
        <is>
          <t>Masa berlaku jaminan penawaran</t>
        </is>
      </c>
      <c r="B11" s="75" t="inlineStr">
        <is>
          <t>(tidak ditemukan di dokumen pemilihan)</t>
        </is>
      </c>
      <c r="C11" s="74" t="inlineStr">
        <is>
          <t>64</t>
        </is>
      </c>
    </row>
    <row r="12" ht="25.4" customHeight="1">
      <c r="A12" s="72" t="inlineStr">
        <is>
          <t>Lokasi pekerjaan</t>
        </is>
      </c>
      <c r="B12" s="73" t="inlineStr">
        <is>
          <t>Kecamatan Sukamulya</t>
        </is>
      </c>
      <c r="C12" s="74" t="inlineStr">
        <is>
          <t>61</t>
        </is>
      </c>
    </row>
    <row r="13" ht="25.4" customHeight="1">
      <c r="A13" s="72" t="inlineStr">
        <is>
          <t>Tahun anggaran</t>
        </is>
      </c>
      <c r="B13" s="73" t="inlineStr">
        <is>
          <t>APBD Kabupaten Sukamaju Tahun Anggaran 2026</t>
        </is>
      </c>
      <c r="C13" s="74" t="inlineStr">
        <is>
          <t>61</t>
        </is>
      </c>
    </row>
  </sheetData>
  <mergeCells count="3">
    <mergeCell ref="A1:C1"/>
    <mergeCell ref="A3:C3"/>
    <mergeCell ref="A2:C2"/>
  </mergeCells>
  <hyperlinks>
    <hyperlink xmlns:r="http://schemas.openxmlformats.org/officeDocument/2006/relationships" ref="A4" r:id="rId1"/>
  </hyperlinks>
  <pageMargins left="0.75" right="0.75" top="1" bottom="1" header="0.5" footer="0.5"/>
  <pageSetup orientation="portrait" paperSize="9" fitToHeight="0" fitToWidth="1"/>
</worksheet>
</file>

<file path=xl/worksheets/sheet4.xml><?xml version="1.0" encoding="utf-8"?>
<worksheet xmlns="http://schemas.openxmlformats.org/spreadsheetml/2006/main">
  <sheetPr>
    <tabColor rgb="00161616"/>
    <outlinePr summaryBelow="1" summaryRight="1"/>
    <pageSetUpPr fitToPage="1"/>
  </sheetPr>
  <dimension ref="A1:K1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4" customWidth="1" min="3" max="3"/>
    <col width="62" customWidth="1" min="4" max="4"/>
    <col width="16" customWidth="1" min="5" max="5"/>
    <col width="16" customWidth="1" min="6" max="6"/>
    <col width="26" customWidth="1" min="7" max="7"/>
    <col width="9" customWidth="1" min="8" max="8"/>
    <col width="46" customWidth="1" min="9" max="9"/>
    <col width="30" customWidth="1" min="10" max="10"/>
    <col width="10" customWidth="1" min="11" max="11"/>
  </cols>
  <sheetData>
    <row r="1" ht="32" customHeight="1">
      <c r="A1" s="68" t="inlineStr">
        <is>
          <t>Penawaran Administrasi</t>
        </is>
      </c>
      <c r="B1" s="2" t="n"/>
      <c r="C1" s="2" t="n"/>
      <c r="D1" s="2" t="n"/>
      <c r="E1" s="2" t="n"/>
      <c r="F1" s="2" t="n"/>
      <c r="G1" s="2" t="n"/>
      <c r="H1" s="2" t="n"/>
      <c r="I1" s="2" t="n"/>
      <c r="J1" s="2" t="n"/>
      <c r="K1" s="2" t="n"/>
    </row>
    <row r="2" ht="24" customHeight="1">
      <c r="A2" s="76">
        <f>IF('Dashboard'!$B$2="","(Isi judul penawaran di Dashboard)",'Dashboard'!$B$2)</f>
        <v/>
      </c>
      <c r="B2" s="77" t="n"/>
      <c r="C2" s="77" t="n"/>
      <c r="D2" s="77" t="n"/>
      <c r="E2" s="77" t="n"/>
      <c r="F2" s="77" t="n"/>
      <c r="G2" s="78" t="inlineStr">
        <is>
          <t>⏰ Batas pemasukan:</t>
        </is>
      </c>
      <c r="H2" s="79">
        <f>IF('Dashboard'!$B$3="","(isi di Dashboard)",'Dashboard'!$B$3)</f>
        <v/>
      </c>
      <c r="I2" s="77" t="n"/>
      <c r="J2" s="77" t="n"/>
      <c r="K2" s="80">
        <f>IF('Dashboard'!$C$3="","",'Dashboard'!$C$3)</f>
        <v/>
      </c>
    </row>
    <row r="3" ht="24" customHeight="1">
      <c r="A3" s="81" t="n"/>
      <c r="B3" s="81" t="n"/>
      <c r="C3" s="82" t="inlineStr">
        <is>
          <t>⌂ Dashboard</t>
        </is>
      </c>
      <c r="D3" s="82" t="inlineStr">
        <is>
          <t>❓ Petunjuk</t>
        </is>
      </c>
      <c r="E3" s="81" t="n"/>
      <c r="F3" s="81" t="n"/>
      <c r="G3" s="81" t="n"/>
      <c r="H3" s="81" t="n"/>
      <c r="I3" s="83" t="inlineStr">
        <is>
          <t>Berikutnya ▶</t>
        </is>
      </c>
      <c r="J3" s="81" t="n"/>
      <c r="K3" s="81" t="n"/>
    </row>
    <row r="4" ht="26" customHeight="1">
      <c r="A4" s="84" t="inlineStr">
        <is>
          <t>PROGRES</t>
        </is>
      </c>
      <c r="C4" s="85">
        <f>IF(COUNTIFS(C6:C314,"&lt;&gt;",K6:K314,"&lt;&gt;poin")=0,0,(COUNTIFS(B6:B314,"Sudah lengkap",K6:K314,"&lt;&gt;poin")+COUNTIFS(B6:B314,"Tidak berlaku",K6:K314,"&lt;&gt;poin"))/COUNTIFS(C6:C314,"&lt;&gt;",K6:K314,"&lt;&gt;poin"))</f>
        <v/>
      </c>
      <c r="D4" s="86">
        <f>(COUNTIFS(B6:B314,"Sudah lengkap",K6:K314,"&lt;&gt;poin")+COUNTIFS(B6:B314,"Tidak berlaku",K6:K314,"&lt;&gt;poin"))&amp;" dari "&amp;COUNTIFS(C6:C314,"&lt;&gt;",K6:K314,"&lt;&gt;poin")&amp;" butir selesai"</f>
        <v/>
      </c>
      <c r="E4" s="28" t="inlineStr">
        <is>
          <t>Klik sel Status lalu pilih dari panah ▼. Warna baris ikut berubah.</t>
        </is>
      </c>
    </row>
    <row r="5" ht="30" customHeight="1">
      <c r="A5" s="87" t="inlineStr">
        <is>
          <t>No</t>
        </is>
      </c>
      <c r="B5" s="87" t="inlineStr">
        <is>
          <t>Status</t>
        </is>
      </c>
      <c r="C5" s="87" t="inlineStr">
        <is>
          <t>Dokumen / Persyaratan</t>
        </is>
      </c>
      <c r="D5" s="87" t="inlineStr">
        <is>
          <t>Yang harus dipenuhi</t>
        </is>
      </c>
      <c r="E5" s="87" t="inlineStr">
        <is>
          <t>Kondisi</t>
        </is>
      </c>
      <c r="F5" s="87" t="inlineStr">
        <is>
          <t>Akibat</t>
        </is>
      </c>
      <c r="G5" s="87" t="inlineStr">
        <is>
          <t>Format baku</t>
        </is>
      </c>
      <c r="H5" s="87" t="inlineStr">
        <is>
          <t>Hlm.</t>
        </is>
      </c>
      <c r="I5" s="87" t="inlineStr">
        <is>
          <t>Kutipan dokumen pemilihan</t>
        </is>
      </c>
      <c r="J5" s="87" t="inlineStr">
        <is>
          <t>Catatan Anda</t>
        </is>
      </c>
      <c r="K5" s="87" t="inlineStr">
        <is>
          <t>Jenis</t>
        </is>
      </c>
    </row>
    <row r="6" ht="40.8" customHeight="1">
      <c r="A6" s="88" t="inlineStr">
        <is>
          <t>1</t>
        </is>
      </c>
      <c r="B6" s="88" t="inlineStr">
        <is>
          <t>Sudah lengkap</t>
        </is>
      </c>
      <c r="C6" s="89" t="inlineStr">
        <is>
          <t>Surat Penawaran</t>
        </is>
      </c>
      <c r="D6" s="90" t="inlineStr">
        <is>
          <t>Surat penawaran sesuai format di SPSE; harga penawaran dicantumkan di dalamnya dan diunggah bersama Dokumen Penawaran.</t>
        </is>
      </c>
      <c r="E6" s="88" t="inlineStr">
        <is>
          <t>wajib</t>
        </is>
      </c>
      <c r="F6" s="88" t="inlineStr">
        <is>
          <t>tidak disebut</t>
        </is>
      </c>
      <c r="G6" s="90" t="inlineStr">
        <is>
          <t>diisi di SPSE</t>
        </is>
      </c>
      <c r="H6" s="88" t="inlineStr">
        <is>
          <t>15,18,19,27</t>
        </is>
      </c>
      <c r="I6" s="90" t="inlineStr">
        <is>
          <t>Surat Penawaran (sesuai SPSE)</t>
        </is>
      </c>
      <c r="J6" s="90" t="inlineStr"/>
      <c r="K6" s="88" t="inlineStr">
        <is>
          <t>dokumen</t>
        </is>
      </c>
    </row>
    <row r="7" ht="40.8" customHeight="1">
      <c r="A7" s="91" t="inlineStr">
        <is>
          <t>1.1</t>
        </is>
      </c>
      <c r="B7" s="91" t="inlineStr">
        <is>
          <t>Sudah lengkap</t>
        </is>
      </c>
      <c r="C7" s="92" t="inlineStr">
        <is>
          <t>Format Surat Penawaran sesuai yang tercantum dalam SPSE</t>
        </is>
      </c>
      <c r="D7" s="12" t="inlineStr"/>
      <c r="E7" s="91" t="inlineStr"/>
      <c r="F7" s="91" t="inlineStr">
        <is>
          <t>tidak disebut</t>
        </is>
      </c>
      <c r="G7" s="12" t="inlineStr"/>
      <c r="H7" s="91" t="inlineStr">
        <is>
          <t>18</t>
        </is>
      </c>
      <c r="I7" s="12" t="inlineStr">
        <is>
          <t>Surat Penawaran (sebagaimana tercantum dalam SPSE)</t>
        </is>
      </c>
      <c r="J7" s="12" t="inlineStr"/>
      <c r="K7" s="91" t="inlineStr">
        <is>
          <t>poin</t>
        </is>
      </c>
    </row>
    <row r="8" ht="71.59999999999999" customHeight="1">
      <c r="A8" s="91" t="inlineStr">
        <is>
          <t>1.2</t>
        </is>
      </c>
      <c r="B8" s="91" t="inlineStr">
        <is>
          <t>Sudah lengkap</t>
        </is>
      </c>
      <c r="C8" s="92" t="inlineStr">
        <is>
          <t>Nilai penawaran dicantumkan dalam Surat Penawaran dan harus sesuai dengan Daftar Kuantitas dan Harga</t>
        </is>
      </c>
      <c r="D8" s="12" t="inlineStr"/>
      <c r="E8" s="91" t="inlineStr"/>
      <c r="F8" s="91" t="inlineStr">
        <is>
          <t>tidak disebut</t>
        </is>
      </c>
      <c r="G8" s="12" t="inlineStr"/>
      <c r="H8" s="91" t="inlineStr">
        <is>
          <t>15,19</t>
        </is>
      </c>
      <c r="I8" s="12" t="inlineStr">
        <is>
          <t>Harga Penawaran sesuai dengan Surat Penawaran</t>
        </is>
      </c>
      <c r="J8" s="12" t="inlineStr"/>
      <c r="K8" s="91" t="inlineStr">
        <is>
          <t>poin</t>
        </is>
      </c>
    </row>
    <row r="9" ht="56.2" customHeight="1">
      <c r="A9" s="91" t="inlineStr">
        <is>
          <t>1.3</t>
        </is>
      </c>
      <c r="B9" s="91" t="inlineStr">
        <is>
          <t>Sudah lengkap</t>
        </is>
      </c>
      <c r="C9" s="92" t="inlineStr">
        <is>
          <t>Bila nilai dalam angka dan huruf berbeda, yang dicatat adalah nilai dalam huruf</t>
        </is>
      </c>
      <c r="D9" s="12" t="inlineStr"/>
      <c r="E9" s="91" t="inlineStr"/>
      <c r="F9" s="91" t="inlineStr">
        <is>
          <t>tidak disebut</t>
        </is>
      </c>
      <c r="G9" s="12" t="inlineStr"/>
      <c r="H9" s="91" t="inlineStr">
        <is>
          <t>171</t>
        </is>
      </c>
      <c r="I9" s="12" t="inlineStr">
        <is>
          <t>yang dicatat nilai dalam huruf</t>
        </is>
      </c>
      <c r="J9" s="12" t="inlineStr"/>
      <c r="K9" s="91" t="inlineStr">
        <is>
          <t>poin</t>
        </is>
      </c>
    </row>
    <row r="10" ht="102.4" customHeight="1">
      <c r="A10" s="91" t="inlineStr">
        <is>
          <t>1.4</t>
        </is>
      </c>
      <c r="B10" s="91" t="inlineStr">
        <is>
          <t>Sudah lengkap</t>
        </is>
      </c>
      <c r="C10" s="92" t="inlineStr">
        <is>
          <t>Surat Penawaran yang diunggah ke SPSE dianggap sah dan ditandatangani elektronik oleh pimpinan/direktur, kepala cabang, pihak berhak menurut perjanjian KSO, atau penerima kuasa</t>
        </is>
      </c>
      <c r="D10" s="12" t="inlineStr"/>
      <c r="E10" s="91" t="inlineStr"/>
      <c r="F10" s="91" t="inlineStr">
        <is>
          <t>tidak disebut</t>
        </is>
      </c>
      <c r="G10" s="12" t="inlineStr"/>
      <c r="H10" s="91" t="inlineStr">
        <is>
          <t>27</t>
        </is>
      </c>
      <c r="I10" s="12" t="inlineStr">
        <is>
          <t>dianggap telah disetujui dan ditandatangani secara elektronik oleh pemimpin/direktur perusahaan</t>
        </is>
      </c>
      <c r="J10" s="12" t="inlineStr"/>
      <c r="K10" s="91" t="inlineStr">
        <is>
          <t>poin</t>
        </is>
      </c>
    </row>
    <row r="11" ht="56.2" customHeight="1">
      <c r="A11" s="91" t="inlineStr">
        <is>
          <t>1.5</t>
        </is>
      </c>
      <c r="B11" s="91" t="inlineStr">
        <is>
          <t>Sudah lengkap</t>
        </is>
      </c>
      <c r="C11" s="92" t="inlineStr">
        <is>
          <t>Pemberi kuasa harus tercantum dalam akta pendirian/perubahan bila ditandatangani penerima kuasa</t>
        </is>
      </c>
      <c r="D11" s="12" t="inlineStr"/>
      <c r="E11" s="91" t="inlineStr"/>
      <c r="F11" s="91" t="inlineStr">
        <is>
          <t>tidak disebut</t>
        </is>
      </c>
      <c r="G11" s="12" t="inlineStr"/>
      <c r="H11" s="91" t="inlineStr">
        <is>
          <t>27</t>
        </is>
      </c>
      <c r="I11" s="12" t="inlineStr">
        <is>
          <t>nama pemberi kuasanya tercantum dalam akta pendirian/perubahan</t>
        </is>
      </c>
      <c r="J11" s="12" t="inlineStr"/>
      <c r="K11" s="91" t="inlineStr">
        <is>
          <t>poin</t>
        </is>
      </c>
    </row>
    <row r="12" ht="56.2" customHeight="1">
      <c r="A12" s="91" t="inlineStr">
        <is>
          <t>1.6</t>
        </is>
      </c>
      <c r="B12" s="91" t="inlineStr">
        <is>
          <t>Sudah lengkap</t>
        </is>
      </c>
      <c r="C12" s="92" t="inlineStr">
        <is>
          <t>Tidak perlu mengunggah hasil pindai dokumen asli bertanda tangan basah dan berstempel</t>
        </is>
      </c>
      <c r="D12" s="12" t="inlineStr"/>
      <c r="E12" s="91" t="inlineStr"/>
      <c r="F12" s="91" t="inlineStr">
        <is>
          <t>tidak disebut</t>
        </is>
      </c>
      <c r="G12" s="12" t="inlineStr"/>
      <c r="H12" s="91" t="inlineStr">
        <is>
          <t>27</t>
        </is>
      </c>
      <c r="I12" s="12" t="inlineStr">
        <is>
          <t>tidak perlu mengunggah (upload) hasil pemindaian dokumen asli</t>
        </is>
      </c>
      <c r="J12" s="12" t="inlineStr"/>
      <c r="K12" s="91" t="inlineStr">
        <is>
          <t>poin</t>
        </is>
      </c>
    </row>
    <row r="13" ht="71.59999999999999" customHeight="1">
      <c r="A13" s="91" t="inlineStr">
        <is>
          <t>1.7</t>
        </is>
      </c>
      <c r="B13" s="91" t="inlineStr">
        <is>
          <t>Sudah lengkap</t>
        </is>
      </c>
      <c r="C13" s="92" t="inlineStr">
        <is>
          <t>Dokumen diunggah melalui SPSE dalam keadaan terenkripsi sesuai jadwal; unggah ulang diperbolehkan sampai batas akhir pemasukan</t>
        </is>
      </c>
      <c r="D13" s="12" t="inlineStr"/>
      <c r="E13" s="91" t="inlineStr"/>
      <c r="F13" s="91" t="inlineStr">
        <is>
          <t>tidak disebut</t>
        </is>
      </c>
      <c r="G13" s="12" t="inlineStr"/>
      <c r="H13" s="91" t="inlineStr">
        <is>
          <t>25,26,27</t>
        </is>
      </c>
      <c r="I13" s="12" t="inlineStr">
        <is>
          <t>mengunggah Dokumen Penawaran terenkripsi hanya melalui SPSE</t>
        </is>
      </c>
      <c r="J13" s="12" t="inlineStr"/>
      <c r="K13" s="91" t="inlineStr">
        <is>
          <t>poin</t>
        </is>
      </c>
    </row>
    <row r="14" ht="40.8" customHeight="1">
      <c r="A14" s="91" t="inlineStr">
        <is>
          <t>1.8</t>
        </is>
      </c>
      <c r="B14" s="91" t="inlineStr">
        <is>
          <t>Sudah lengkap</t>
        </is>
      </c>
      <c r="C14" s="92" t="inlineStr">
        <is>
          <t>Untuk peserta KSO, penawaran dimasukkan oleh leadfirm KSO</t>
        </is>
      </c>
      <c r="D14" s="12" t="inlineStr"/>
      <c r="E14" s="91" t="inlineStr"/>
      <c r="F14" s="91" t="inlineStr">
        <is>
          <t>tidak disebut</t>
        </is>
      </c>
      <c r="G14" s="12" t="inlineStr"/>
      <c r="H14" s="91" t="inlineStr">
        <is>
          <t>28</t>
        </is>
      </c>
      <c r="I14" s="12" t="inlineStr">
        <is>
          <t>dilakukan oleh badan usaha yang ditunjuk mewakili KSO/ leadfirm KSO</t>
        </is>
      </c>
      <c r="J14" s="12" t="inlineStr"/>
      <c r="K14" s="91" t="inlineStr">
        <is>
          <t>poin</t>
        </is>
      </c>
    </row>
  </sheetData>
  <mergeCells count="7">
    <mergeCell ref="A4:B4"/>
    <mergeCell ref="A2:F2"/>
    <mergeCell ref="A3:B3"/>
    <mergeCell ref="H2:I2"/>
    <mergeCell ref="E4:K4"/>
    <mergeCell ref="I3:K3"/>
    <mergeCell ref="A1:K1"/>
  </mergeCells>
  <conditionalFormatting sqref="C4">
    <cfRule type="dataBar" priority="1">
      <dataBar>
        <cfvo type="num" val="0"/>
        <cfvo type="num" val="1"/>
        <color rgb="0063BE7B"/>
      </dataBar>
    </cfRule>
  </conditionalFormatting>
  <conditionalFormatting sqref="B6:B314">
    <cfRule type="cellIs" priority="2" operator="equal" dxfId="3">
      <formula>"Sudah lengkap"</formula>
    </cfRule>
    <cfRule type="cellIs" priority="3" operator="equal" dxfId="2">
      <formula>"Sedang disiapkan"</formula>
    </cfRule>
    <cfRule type="cellIs" priority="4" operator="equal" dxfId="1">
      <formula>"Belum"</formula>
    </cfRule>
    <cfRule type="cellIs" priority="5" operator="equal" dxfId="7">
      <formula>"Tidak berlaku"</formula>
    </cfRule>
  </conditionalFormatting>
  <conditionalFormatting sqref="F6:F314">
    <cfRule type="cellIs" priority="6" operator="equal" dxfId="1">
      <formula>"menggugurkan"</formula>
    </cfRule>
  </conditionalFormatting>
  <conditionalFormatting sqref="A6:K314">
    <cfRule type="expression" priority="7" dxfId="8">
      <formula>$B6="Sudah lengkap"</formula>
    </cfRule>
    <cfRule type="expression" priority="8" dxfId="9">
      <formula>$B6="Sedang disiapkan"</formula>
    </cfRule>
    <cfRule type="expression" priority="9" dxfId="10">
      <formula>$B6="Tidak berlaku"</formula>
    </cfRule>
  </conditionalFormatting>
  <dataValidations count="2">
    <dataValidation sqref="B6:B314" showDropDown="0" showInputMessage="1" showErrorMessage="1" allowBlank="0" errorTitle="Status tidak dikenal" error="Pilih salah satu status dari daftar." promptTitle="Status" prompt="Klik panah ▼ untuk memilih status butir ini." type="list">
      <formula1>"Belum,Sedang disiapkan,Sudah lengkap,Tidak berlaku"</formula1>
    </dataValidation>
    <dataValidation sqref="F6:F314" showDropDown="0" showInputMessage="1" showErrorMessage="1" allowBlank="1" errorTitle="Akibat tidak dikenal" error="Pilih dari daftar agar butir ini terhitung dengan benar di Dashboard." promptTitle="Akibat" prompt="menggugurkan = penawaran bisa gugur bila butir ini tidak dipenuhi." type="list">
      <formula1>"menggugurkan,tidak menggugurkan,tidak disebut"</formula1>
    </dataValidation>
  </dataValidations>
  <hyperlinks>
    <hyperlink xmlns:r="http://schemas.openxmlformats.org/officeDocument/2006/relationships" ref="C3" r:id="rId1"/>
    <hyperlink xmlns:r="http://schemas.openxmlformats.org/officeDocument/2006/relationships" ref="D3" r:id="rId2"/>
    <hyperlink xmlns:r="http://schemas.openxmlformats.org/officeDocument/2006/relationships" ref="I3" r:id="rId3"/>
  </hyperlinks>
  <pageMargins left="0.75" right="0.75" top="1" bottom="1" header="0.5" footer="0.5"/>
  <pageSetup orientation="landscape" paperSize="9" fitToHeight="0" fitToWidth="1"/>
  <tableParts count="1">
    <tablePart xmlns:r="http://schemas.openxmlformats.org/officeDocument/2006/relationships" r:id="rId4"/>
  </tableParts>
</worksheet>
</file>

<file path=xl/worksheets/sheet5.xml><?xml version="1.0" encoding="utf-8"?>
<worksheet xmlns="http://schemas.openxmlformats.org/spreadsheetml/2006/main">
  <sheetPr>
    <tabColor rgb="00161616"/>
    <outlinePr summaryBelow="1" summaryRight="1"/>
    <pageSetUpPr fitToPage="1"/>
  </sheetPr>
  <dimension ref="A1:K66"/>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4" customWidth="1" min="3" max="3"/>
    <col width="62" customWidth="1" min="4" max="4"/>
    <col width="16" customWidth="1" min="5" max="5"/>
    <col width="16" customWidth="1" min="6" max="6"/>
    <col width="26" customWidth="1" min="7" max="7"/>
    <col width="9" customWidth="1" min="8" max="8"/>
    <col width="46" customWidth="1" min="9" max="9"/>
    <col width="30" customWidth="1" min="10" max="10"/>
    <col width="10" customWidth="1" min="11" max="11"/>
  </cols>
  <sheetData>
    <row r="1" ht="32" customHeight="1">
      <c r="A1" s="68" t="inlineStr">
        <is>
          <t>Penawaran Teknis</t>
        </is>
      </c>
      <c r="B1" s="2" t="n"/>
      <c r="C1" s="2" t="n"/>
      <c r="D1" s="2" t="n"/>
      <c r="E1" s="2" t="n"/>
      <c r="F1" s="2" t="n"/>
      <c r="G1" s="2" t="n"/>
      <c r="H1" s="2" t="n"/>
      <c r="I1" s="2" t="n"/>
      <c r="J1" s="2" t="n"/>
      <c r="K1" s="2" t="n"/>
    </row>
    <row r="2" ht="24" customHeight="1">
      <c r="A2" s="76">
        <f>IF('Dashboard'!$B$2="","(Isi judul penawaran di Dashboard)",'Dashboard'!$B$2)</f>
        <v/>
      </c>
      <c r="B2" s="77" t="n"/>
      <c r="C2" s="77" t="n"/>
      <c r="D2" s="77" t="n"/>
      <c r="E2" s="77" t="n"/>
      <c r="F2" s="77" t="n"/>
      <c r="G2" s="78" t="inlineStr">
        <is>
          <t>⏰ Batas pemasukan:</t>
        </is>
      </c>
      <c r="H2" s="79">
        <f>IF('Dashboard'!$B$3="","(isi di Dashboard)",'Dashboard'!$B$3)</f>
        <v/>
      </c>
      <c r="I2" s="77" t="n"/>
      <c r="J2" s="77" t="n"/>
      <c r="K2" s="80">
        <f>IF('Dashboard'!$C$3="","",'Dashboard'!$C$3)</f>
        <v/>
      </c>
    </row>
    <row r="3" ht="24" customHeight="1">
      <c r="A3" s="82" t="inlineStr">
        <is>
          <t>◀ Sebelumnya</t>
        </is>
      </c>
      <c r="B3" s="81" t="n"/>
      <c r="C3" s="82" t="inlineStr">
        <is>
          <t>⌂ Dashboard</t>
        </is>
      </c>
      <c r="D3" s="82" t="inlineStr">
        <is>
          <t>❓ Petunjuk</t>
        </is>
      </c>
      <c r="E3" s="81" t="n"/>
      <c r="F3" s="81" t="n"/>
      <c r="G3" s="81" t="n"/>
      <c r="H3" s="81" t="n"/>
      <c r="I3" s="83" t="inlineStr">
        <is>
          <t>Berikutnya ▶</t>
        </is>
      </c>
      <c r="J3" s="81" t="n"/>
      <c r="K3" s="81" t="n"/>
    </row>
    <row r="4" ht="26" customHeight="1">
      <c r="A4" s="84" t="inlineStr">
        <is>
          <t>PROGRES</t>
        </is>
      </c>
      <c r="C4" s="85">
        <f>IF(COUNTIFS(C6:C366,"&lt;&gt;",K6:K366,"&lt;&gt;poin")=0,0,(COUNTIFS(B6:B366,"Sudah lengkap",K6:K366,"&lt;&gt;poin")+COUNTIFS(B6:B366,"Tidak berlaku",K6:K366,"&lt;&gt;poin"))/COUNTIFS(C6:C366,"&lt;&gt;",K6:K366,"&lt;&gt;poin"))</f>
        <v/>
      </c>
      <c r="D4" s="86">
        <f>(COUNTIFS(B6:B366,"Sudah lengkap",K6:K366,"&lt;&gt;poin")+COUNTIFS(B6:B366,"Tidak berlaku",K6:K366,"&lt;&gt;poin"))&amp;" dari "&amp;COUNTIFS(C6:C366,"&lt;&gt;",K6:K366,"&lt;&gt;poin")&amp;" butir selesai"</f>
        <v/>
      </c>
      <c r="E4" s="28" t="inlineStr">
        <is>
          <t>Klik sel Status lalu pilih dari panah ▼. Warna baris ikut berubah.</t>
        </is>
      </c>
    </row>
    <row r="5" ht="30" customHeight="1">
      <c r="A5" s="87" t="inlineStr">
        <is>
          <t>No</t>
        </is>
      </c>
      <c r="B5" s="87" t="inlineStr">
        <is>
          <t>Status</t>
        </is>
      </c>
      <c r="C5" s="87" t="inlineStr">
        <is>
          <t>Dokumen / Persyaratan</t>
        </is>
      </c>
      <c r="D5" s="87" t="inlineStr">
        <is>
          <t>Yang harus dipenuhi</t>
        </is>
      </c>
      <c r="E5" s="87" t="inlineStr">
        <is>
          <t>Kondisi</t>
        </is>
      </c>
      <c r="F5" s="87" t="inlineStr">
        <is>
          <t>Akibat</t>
        </is>
      </c>
      <c r="G5" s="87" t="inlineStr">
        <is>
          <t>Format baku</t>
        </is>
      </c>
      <c r="H5" s="87" t="inlineStr">
        <is>
          <t>Hlm.</t>
        </is>
      </c>
      <c r="I5" s="87" t="inlineStr">
        <is>
          <t>Kutipan dokumen pemilihan</t>
        </is>
      </c>
      <c r="J5" s="87" t="inlineStr">
        <is>
          <t>Catatan Anda</t>
        </is>
      </c>
      <c r="K5" s="87" t="inlineStr">
        <is>
          <t>Jenis</t>
        </is>
      </c>
    </row>
    <row r="6" ht="56.2" customHeight="1">
      <c r="A6" s="88" t="inlineStr">
        <is>
          <t>1</t>
        </is>
      </c>
      <c r="B6" s="88" t="inlineStr">
        <is>
          <t>Sudah lengkap</t>
        </is>
      </c>
      <c r="C6" s="89" t="inlineStr">
        <is>
          <t>Daftar Peralatan Utama</t>
        </is>
      </c>
      <c r="D6" s="90" t="inlineStr">
        <is>
          <t>Daftar isian peralatan utama beserta bukti kepemilikan/penguasaan, sesuai jenis, kapasitas, dan jumlah yang ditetapkan LDP.</t>
        </is>
      </c>
      <c r="E6" s="88" t="inlineStr">
        <is>
          <t>wajib</t>
        </is>
      </c>
      <c r="F6" s="88" t="inlineStr">
        <is>
          <t>menggugurkan</t>
        </is>
      </c>
      <c r="G6" s="90" t="inlineStr">
        <is>
          <t>BAB VI huruf G, hlm. 76</t>
        </is>
      </c>
      <c r="H6" s="88" t="inlineStr">
        <is>
          <t>19,33,34,61,62,76</t>
        </is>
      </c>
      <c r="I6" s="90" t="inlineStr">
        <is>
          <t>Daftar isian peralatan utama beserta bukti kepemilikan peralatan</t>
        </is>
      </c>
      <c r="J6" s="90" t="inlineStr"/>
      <c r="K6" s="88" t="inlineStr">
        <is>
          <t>dokumen</t>
        </is>
      </c>
    </row>
    <row r="7" ht="71.59999999999999" customHeight="1">
      <c r="A7" s="91" t="inlineStr">
        <is>
          <t>1.1</t>
        </is>
      </c>
      <c r="B7" s="91" t="inlineStr">
        <is>
          <t>Sudah lengkap</t>
        </is>
      </c>
      <c r="C7" s="92" t="inlineStr">
        <is>
          <t>Concrete Mixer: kapasitas 500 Liter, jumlah 3 Unit; cantumkan status kepemilikan dan bukti yang diterima</t>
        </is>
      </c>
      <c r="D7" s="12" t="inlineStr"/>
      <c r="E7" s="91" t="inlineStr"/>
      <c r="F7" s="91" t="inlineStr">
        <is>
          <t>menggugurkan</t>
        </is>
      </c>
      <c r="G7" s="12" t="inlineStr"/>
      <c r="H7" s="91" t="inlineStr">
        <is>
          <t>61,34</t>
        </is>
      </c>
      <c r="I7" s="12" t="inlineStr">
        <is>
          <t>Concrete Mixer 500 Liter 3 Unit</t>
        </is>
      </c>
      <c r="J7" s="12" t="inlineStr"/>
      <c r="K7" s="91" t="inlineStr">
        <is>
          <t>poin</t>
        </is>
      </c>
    </row>
    <row r="8" ht="71.59999999999999" customHeight="1">
      <c r="A8" s="91" t="inlineStr">
        <is>
          <t>1.2</t>
        </is>
      </c>
      <c r="B8" s="91" t="inlineStr">
        <is>
          <t>Sudah lengkap</t>
        </is>
      </c>
      <c r="C8" s="92" t="inlineStr">
        <is>
          <t>Vibrator Beton: kapasitas 5,5 HP, jumlah 2 Unit; cantumkan status kepemilikan dan bukti yang diterima</t>
        </is>
      </c>
      <c r="D8" s="12" t="inlineStr"/>
      <c r="E8" s="91" t="inlineStr"/>
      <c r="F8" s="91" t="inlineStr">
        <is>
          <t>menggugurkan</t>
        </is>
      </c>
      <c r="G8" s="12" t="inlineStr"/>
      <c r="H8" s="91" t="inlineStr">
        <is>
          <t>61,34</t>
        </is>
      </c>
      <c r="I8" s="12" t="inlineStr">
        <is>
          <t>Vibrator Beton 5,5 HP 2 Unit</t>
        </is>
      </c>
      <c r="J8" s="12" t="inlineStr"/>
      <c r="K8" s="91" t="inlineStr">
        <is>
          <t>poin</t>
        </is>
      </c>
    </row>
    <row r="9" ht="71.59999999999999" customHeight="1">
      <c r="A9" s="91" t="inlineStr">
        <is>
          <t>1.3</t>
        </is>
      </c>
      <c r="B9" s="91" t="inlineStr">
        <is>
          <t>Sudah lengkap</t>
        </is>
      </c>
      <c r="C9" s="92" t="inlineStr">
        <is>
          <t>Mobil Pickup: kapasitas minimal 1300 cc, jumlah 2 Unit; cantumkan status kepemilikan dan bukti yang diterima</t>
        </is>
      </c>
      <c r="D9" s="12" t="inlineStr"/>
      <c r="E9" s="91" t="inlineStr"/>
      <c r="F9" s="91" t="inlineStr">
        <is>
          <t>menggugurkan</t>
        </is>
      </c>
      <c r="G9" s="12" t="inlineStr"/>
      <c r="H9" s="91" t="inlineStr">
        <is>
          <t>62,34</t>
        </is>
      </c>
      <c r="I9" s="12" t="inlineStr">
        <is>
          <t>Mobil Pickup Min 1300 cc 2 Unit</t>
        </is>
      </c>
      <c r="J9" s="12" t="inlineStr"/>
      <c r="K9" s="91" t="inlineStr">
        <is>
          <t>poin</t>
        </is>
      </c>
    </row>
    <row r="10" ht="56.2" customHeight="1">
      <c r="A10" s="91" t="inlineStr">
        <is>
          <t>1.4</t>
        </is>
      </c>
      <c r="B10" s="91" t="inlineStr">
        <is>
          <t>Sudah lengkap</t>
        </is>
      </c>
      <c r="C10" s="92" t="inlineStr">
        <is>
          <t>Pompa air: kapasitas 10 HP, jumlah 1 Unit; cantumkan status kepemilikan dan bukti yang diterima</t>
        </is>
      </c>
      <c r="D10" s="12" t="inlineStr"/>
      <c r="E10" s="91" t="inlineStr"/>
      <c r="F10" s="91" t="inlineStr">
        <is>
          <t>menggugurkan</t>
        </is>
      </c>
      <c r="G10" s="12" t="inlineStr"/>
      <c r="H10" s="91" t="inlineStr">
        <is>
          <t>62,34</t>
        </is>
      </c>
      <c r="I10" s="12" t="inlineStr">
        <is>
          <t>Pompa air 10 HP 1 Unit</t>
        </is>
      </c>
      <c r="J10" s="12" t="inlineStr"/>
      <c r="K10" s="91" t="inlineStr">
        <is>
          <t>poin</t>
        </is>
      </c>
    </row>
    <row r="11" ht="56.2" customHeight="1">
      <c r="A11" s="91" t="inlineStr">
        <is>
          <t>1.5</t>
        </is>
      </c>
      <c r="B11" s="91" t="inlineStr">
        <is>
          <t>Sudah lengkap</t>
        </is>
      </c>
      <c r="C11" s="92" t="inlineStr">
        <is>
          <t>Genset: kapasitas 900 Watt, jumlah 1 Unit; cantumkan status kepemilikan dan bukti yang diterima</t>
        </is>
      </c>
      <c r="D11" s="12" t="inlineStr"/>
      <c r="E11" s="91" t="inlineStr"/>
      <c r="F11" s="91" t="inlineStr">
        <is>
          <t>menggugurkan</t>
        </is>
      </c>
      <c r="G11" s="12" t="inlineStr"/>
      <c r="H11" s="91" t="inlineStr">
        <is>
          <t>62,34</t>
        </is>
      </c>
      <c r="I11" s="12" t="inlineStr">
        <is>
          <t>Genset 900 Watt 1 Unit</t>
        </is>
      </c>
      <c r="J11" s="12" t="inlineStr"/>
      <c r="K11" s="91" t="inlineStr">
        <is>
          <t>poin</t>
        </is>
      </c>
    </row>
    <row r="12" ht="71.59999999999999" customHeight="1">
      <c r="A12" s="91" t="inlineStr">
        <is>
          <t>1.6</t>
        </is>
      </c>
      <c r="B12" s="91" t="inlineStr">
        <is>
          <t>Sudah lengkap</t>
        </is>
      </c>
      <c r="C12" s="92" t="inlineStr">
        <is>
          <t>Hammer Test: kapasitas tidak ditentukan dalam LDP, jumlah 1 Unit; cantumkan status kepemilikan dan bukti yang diterima</t>
        </is>
      </c>
      <c r="D12" s="12" t="inlineStr"/>
      <c r="E12" s="91" t="inlineStr"/>
      <c r="F12" s="91" t="inlineStr">
        <is>
          <t>menggugurkan</t>
        </is>
      </c>
      <c r="G12" s="12" t="inlineStr"/>
      <c r="H12" s="91" t="inlineStr">
        <is>
          <t>62,34</t>
        </is>
      </c>
      <c r="I12" s="12" t="inlineStr">
        <is>
          <t>Hammer Test 1 Unit</t>
        </is>
      </c>
      <c r="J12" s="12" t="inlineStr"/>
      <c r="K12" s="91" t="inlineStr">
        <is>
          <t>poin</t>
        </is>
      </c>
    </row>
    <row r="13" ht="71.59999999999999" customHeight="1">
      <c r="A13" s="91" t="inlineStr">
        <is>
          <t>1.7</t>
        </is>
      </c>
      <c r="B13" s="91" t="inlineStr">
        <is>
          <t>Sudah lengkap</t>
        </is>
      </c>
      <c r="C13" s="92" t="inlineStr">
        <is>
          <t>Sumber peralatan: milik sendiri, sewa beli, dan/atau sewa dengan perjanjian sewa bersyarat (bukan surat dukungan)</t>
        </is>
      </c>
      <c r="D13" s="12" t="inlineStr"/>
      <c r="E13" s="91" t="inlineStr"/>
      <c r="F13" s="91" t="inlineStr">
        <is>
          <t>tidak disebut</t>
        </is>
      </c>
      <c r="G13" s="12" t="inlineStr"/>
      <c r="H13" s="91" t="inlineStr">
        <is>
          <t>20</t>
        </is>
      </c>
      <c r="I13" s="12" t="inlineStr">
        <is>
          <t>sewa kepada pihak lain dengan perjanjian Sewa bersyarat (bukan surat dukungan)</t>
        </is>
      </c>
      <c r="J13" s="12" t="inlineStr"/>
      <c r="K13" s="91" t="inlineStr">
        <is>
          <t>poin</t>
        </is>
      </c>
    </row>
    <row r="14" ht="71.59999999999999" customHeight="1">
      <c r="A14" s="91" t="inlineStr">
        <is>
          <t>1.8</t>
        </is>
      </c>
      <c r="B14" s="91" t="inlineStr">
        <is>
          <t>Sudah lengkap</t>
        </is>
      </c>
      <c r="C14" s="92" t="inlineStr">
        <is>
          <t>Bukti milik sendiri: STNK, BPKB, invois, kuitansi, bukti pembelian, surat perjanjian jual beli, atau bukti kepemilikan lainnya</t>
        </is>
      </c>
      <c r="D14" s="12" t="inlineStr"/>
      <c r="E14" s="91" t="inlineStr"/>
      <c r="F14" s="91" t="inlineStr">
        <is>
          <t>tidak disebut</t>
        </is>
      </c>
      <c r="G14" s="12" t="inlineStr"/>
      <c r="H14" s="91" t="inlineStr">
        <is>
          <t>19</t>
        </is>
      </c>
      <c r="I14" s="12" t="inlineStr">
        <is>
          <t>bukti kepemilikan peralatan yang berupa milik sendiri yaitu STNK, BPKB, invois</t>
        </is>
      </c>
      <c r="J14" s="12" t="inlineStr"/>
      <c r="K14" s="91" t="inlineStr">
        <is>
          <t>poin</t>
        </is>
      </c>
    </row>
    <row r="15" ht="71.59999999999999" customHeight="1">
      <c r="A15" s="91" t="inlineStr">
        <is>
          <t>1.9</t>
        </is>
      </c>
      <c r="B15" s="91" t="inlineStr">
        <is>
          <t>Sudah lengkap</t>
        </is>
      </c>
      <c r="C15" s="92" t="inlineStr">
        <is>
          <t>Bukti sewa beli: surat perjanjian sewa beli, invois uang muka, kuitansi uang muka, angsuran, atau bukti sewa beli lainnya</t>
        </is>
      </c>
      <c r="D15" s="12" t="inlineStr"/>
      <c r="E15" s="91" t="inlineStr"/>
      <c r="F15" s="91" t="inlineStr">
        <is>
          <t>tidak disebut</t>
        </is>
      </c>
      <c r="G15" s="12" t="inlineStr"/>
      <c r="H15" s="91" t="inlineStr">
        <is>
          <t>19</t>
        </is>
      </c>
      <c r="I15" s="12" t="inlineStr">
        <is>
          <t>bukti kepemilikan peralatan yang berupa sewa beli</t>
        </is>
      </c>
      <c r="J15" s="12" t="inlineStr"/>
      <c r="K15" s="91" t="inlineStr">
        <is>
          <t>poin</t>
        </is>
      </c>
    </row>
    <row r="16" ht="71.59999999999999" customHeight="1">
      <c r="A16" s="91" t="inlineStr">
        <is>
          <t>1.10</t>
        </is>
      </c>
      <c r="B16" s="91" t="inlineStr">
        <is>
          <t>Sudah lengkap</t>
        </is>
      </c>
      <c r="C16" s="92" t="inlineStr">
        <is>
          <t>Bukti sewa: surat perjanjian sewa beserta bukti kepemilikan/penguasaan peralatan dari pemberi sewa</t>
        </is>
      </c>
      <c r="D16" s="12" t="inlineStr"/>
      <c r="E16" s="91" t="inlineStr"/>
      <c r="F16" s="91" t="inlineStr">
        <is>
          <t>tidak disebut</t>
        </is>
      </c>
      <c r="G16" s="12" t="inlineStr"/>
      <c r="H16" s="91" t="inlineStr">
        <is>
          <t>19,33</t>
        </is>
      </c>
      <c r="I16" s="12" t="inlineStr">
        <is>
          <t>surat perjanjian sewa beserta bukti kepemilikan/penguasaan peralatan dari pemberi sewa</t>
        </is>
      </c>
      <c r="J16" s="12" t="inlineStr"/>
      <c r="K16" s="91" t="inlineStr">
        <is>
          <t>poin</t>
        </is>
      </c>
    </row>
    <row r="17" ht="102.4" customHeight="1">
      <c r="A17" s="91" t="inlineStr">
        <is>
          <t>1.11</t>
        </is>
      </c>
      <c r="B17" s="91" t="inlineStr">
        <is>
          <t>Sudah lengkap</t>
        </is>
      </c>
      <c r="C17" s="92" t="inlineStr">
        <is>
          <t>Bukti kepemilikan berupa surat perjanjian jual beli harus disertai bukti kepemilikan/penguasaan dari pemilik sebelumnya: STNK, BPKB, Invoice, Kwitansi, bukti pembelian sebelumnya</t>
        </is>
      </c>
      <c r="D17" s="12" t="inlineStr"/>
      <c r="E17" s="91" t="inlineStr"/>
      <c r="F17" s="91" t="inlineStr">
        <is>
          <t>tidak disebut</t>
        </is>
      </c>
      <c r="G17" s="12" t="inlineStr"/>
      <c r="H17" s="91" t="inlineStr">
        <is>
          <t>62</t>
        </is>
      </c>
      <c r="I17" s="12" t="inlineStr">
        <is>
          <t>selain menyampaikan surat perjanjian jual beli harus disertai dengan bukti kepemilikan/penguasaan</t>
        </is>
      </c>
      <c r="J17" s="12" t="inlineStr"/>
      <c r="K17" s="91" t="inlineStr">
        <is>
          <t>poin</t>
        </is>
      </c>
    </row>
    <row r="18" ht="87" customHeight="1">
      <c r="A18" s="91" t="inlineStr">
        <is>
          <t>1.12</t>
        </is>
      </c>
      <c r="B18" s="91" t="inlineStr">
        <is>
          <t>Sudah lengkap</t>
        </is>
      </c>
      <c r="C18" s="92" t="inlineStr">
        <is>
          <t>Kendaraan bermotor harus berkondisi baik dan layak operasional; lampirkan tanda bukti lulus uji berkala sesuai UU Nomor 22 Tahun 2009</t>
        </is>
      </c>
      <c r="D18" s="12" t="inlineStr"/>
      <c r="E18" s="91" t="inlineStr"/>
      <c r="F18" s="91" t="inlineStr">
        <is>
          <t>tidak disebut</t>
        </is>
      </c>
      <c r="G18" s="12" t="inlineStr"/>
      <c r="H18" s="91" t="inlineStr">
        <is>
          <t>62</t>
        </is>
      </c>
      <c r="I18" s="12" t="inlineStr">
        <is>
          <t>melampirkan tanda bukti lulus uji berkala kendaraan bermotor</t>
        </is>
      </c>
      <c r="J18" s="12" t="inlineStr"/>
      <c r="K18" s="91" t="inlineStr">
        <is>
          <t>poin</t>
        </is>
      </c>
    </row>
    <row r="19" ht="56.2" customHeight="1">
      <c r="A19" s="91" t="inlineStr">
        <is>
          <t>1.13</t>
        </is>
      </c>
      <c r="B19" s="91" t="inlineStr">
        <is>
          <t>Sudah lengkap</t>
        </is>
      </c>
      <c r="C19" s="92" t="inlineStr">
        <is>
          <t>Bukti milik/sewa beli bukan atas nama peserta tender tidak menjadi hal yang menggugurkan</t>
        </is>
      </c>
      <c r="D19" s="12" t="inlineStr"/>
      <c r="E19" s="91" t="inlineStr"/>
      <c r="F19" s="91" t="inlineStr">
        <is>
          <t>tidak menggugurkan</t>
        </is>
      </c>
      <c r="G19" s="12" t="inlineStr"/>
      <c r="H19" s="91" t="inlineStr">
        <is>
          <t>33,34</t>
        </is>
      </c>
      <c r="I19" s="12" t="inlineStr">
        <is>
          <t>bukan atas nama peserta tender, bukti tersebut tidak menjadi hal yang menggugurkan</t>
        </is>
      </c>
      <c r="J19" s="12" t="inlineStr"/>
      <c r="K19" s="91" t="inlineStr">
        <is>
          <t>poin</t>
        </is>
      </c>
    </row>
    <row r="20" ht="56.2" customHeight="1">
      <c r="A20" s="91" t="inlineStr">
        <is>
          <t>1.14</t>
        </is>
      </c>
      <c r="B20" s="91" t="inlineStr">
        <is>
          <t>Sudah lengkap</t>
        </is>
      </c>
      <c r="C20" s="92" t="inlineStr">
        <is>
          <t>Bukti sewa bukan atas nama pemberi sewa tidak menjadi hal yang menggugurkan</t>
        </is>
      </c>
      <c r="D20" s="12" t="inlineStr"/>
      <c r="E20" s="91" t="inlineStr"/>
      <c r="F20" s="91" t="inlineStr">
        <is>
          <t>tidak menggugurkan</t>
        </is>
      </c>
      <c r="G20" s="12" t="inlineStr"/>
      <c r="H20" s="91" t="inlineStr">
        <is>
          <t>34</t>
        </is>
      </c>
      <c r="I20" s="12" t="inlineStr">
        <is>
          <t>bukan atas nama pemberi sewa, bukti tersebut tidak menjadi hal yang menggugurkan</t>
        </is>
      </c>
      <c r="J20" s="12" t="inlineStr"/>
      <c r="K20" s="91" t="inlineStr">
        <is>
          <t>poin</t>
        </is>
      </c>
    </row>
    <row r="21" ht="71.59999999999999" customHeight="1">
      <c r="A21" s="91" t="inlineStr">
        <is>
          <t>1.15</t>
        </is>
      </c>
      <c r="B21" s="91" t="inlineStr">
        <is>
          <t>Sudah lengkap</t>
        </is>
      </c>
      <c r="C21" s="92" t="inlineStr">
        <is>
          <t>Pencantuman merek, tipe, dan lokasi peralatan tidak menggugurkan; merek dan tipe bukan bagian yang dievaluasi</t>
        </is>
      </c>
      <c r="D21" s="12" t="inlineStr"/>
      <c r="E21" s="91" t="inlineStr"/>
      <c r="F21" s="91" t="inlineStr">
        <is>
          <t>tidak menggugurkan</t>
        </is>
      </c>
      <c r="G21" s="12" t="inlineStr"/>
      <c r="H21" s="91" t="inlineStr">
        <is>
          <t>34,76</t>
        </is>
      </c>
      <c r="I21" s="12" t="inlineStr">
        <is>
          <t>Pencantuman merek, tipe, dan lokasi peralatan dalam daftar isian peralatan tidak menggugurkan</t>
        </is>
      </c>
      <c r="J21" s="12" t="inlineStr"/>
      <c r="K21" s="91" t="inlineStr">
        <is>
          <t>poin</t>
        </is>
      </c>
    </row>
    <row r="22" ht="71.59999999999999" customHeight="1">
      <c r="A22" s="91" t="inlineStr">
        <is>
          <t>1.16</t>
        </is>
      </c>
      <c r="B22" s="91" t="inlineStr">
        <is>
          <t>Sudah lengkap</t>
        </is>
      </c>
      <c r="C22" s="92" t="inlineStr">
        <is>
          <t>Bukti peralatan yang disampaikan tidak diklarifikasi secara fisik; klarifikasi hanya terhadap bukti kepemilikan</t>
        </is>
      </c>
      <c r="D22" s="12" t="inlineStr"/>
      <c r="E22" s="91" t="inlineStr"/>
      <c r="F22" s="91" t="inlineStr">
        <is>
          <t>tidak disebut</t>
        </is>
      </c>
      <c r="G22" s="12" t="inlineStr"/>
      <c r="H22" s="91" t="inlineStr">
        <is>
          <t>34</t>
        </is>
      </c>
      <c r="I22" s="12" t="inlineStr">
        <is>
          <t>tidak dilakukan klarifikasi secara fisik</t>
        </is>
      </c>
      <c r="J22" s="12" t="inlineStr"/>
      <c r="K22" s="91" t="inlineStr">
        <is>
          <t>poin</t>
        </is>
      </c>
    </row>
    <row r="23" ht="87" customHeight="1">
      <c r="A23" s="91" t="inlineStr">
        <is>
          <t>1.17</t>
        </is>
      </c>
      <c r="B23" s="91" t="inlineStr">
        <is>
          <t>Sudah lengkap</t>
        </is>
      </c>
      <c r="C23" s="92" t="inlineStr">
        <is>
          <t>Jika jenis/kapasitas/jumlah berbeda dari Dokumen Pemilihan, produktivitas dibandingkan; bila metode tidak dapat dilaksanakan dinyatakan tidak memenuhi</t>
        </is>
      </c>
      <c r="D23" s="12" t="inlineStr"/>
      <c r="E23" s="91" t="inlineStr"/>
      <c r="F23" s="91" t="inlineStr">
        <is>
          <t>menggugurkan</t>
        </is>
      </c>
      <c r="G23" s="12" t="inlineStr"/>
      <c r="H23" s="91" t="inlineStr">
        <is>
          <t>34</t>
        </is>
      </c>
      <c r="I23" s="12" t="inlineStr">
        <is>
          <t>maka dinyatakan tidak memenuhi persyaratan dan dapat digugurkan pada tahap evaluasi teknis</t>
        </is>
      </c>
      <c r="J23" s="12" t="inlineStr"/>
      <c r="K23" s="91" t="inlineStr">
        <is>
          <t>poin</t>
        </is>
      </c>
    </row>
    <row r="24" ht="56.2" customHeight="1">
      <c r="A24" s="88" t="inlineStr">
        <is>
          <t>2</t>
        </is>
      </c>
      <c r="B24" s="88" t="inlineStr">
        <is>
          <t>Sudah lengkap</t>
        </is>
      </c>
      <c r="C24" s="89" t="inlineStr">
        <is>
          <t>Surat Perjanjian Sewa Peralatan</t>
        </is>
      </c>
      <c r="D24" s="90" t="inlineStr">
        <is>
          <t>Perjanjian sewa antara pemberi sewa (lessor) dan peserta (lessee), disertai bukti kepemilikan/penguasaan peralatan dari pemberi sewa.</t>
        </is>
      </c>
      <c r="E24" s="88" t="inlineStr">
        <is>
          <t>apabila peralatan berstatus sewa</t>
        </is>
      </c>
      <c r="F24" s="88" t="inlineStr">
        <is>
          <t>tidak disebut</t>
        </is>
      </c>
      <c r="G24" s="90" t="inlineStr">
        <is>
          <t>BAB VI huruf K, hlm. 85-87</t>
        </is>
      </c>
      <c r="H24" s="88" t="inlineStr">
        <is>
          <t>19,20,33,85,86,87</t>
        </is>
      </c>
      <c r="I24" s="90" t="inlineStr">
        <is>
          <t>Surat Perjanjian Sewa Peralatan</t>
        </is>
      </c>
      <c r="J24" s="90" t="inlineStr"/>
      <c r="K24" s="88" t="inlineStr">
        <is>
          <t>dokumen</t>
        </is>
      </c>
    </row>
    <row r="25" ht="87" customHeight="1">
      <c r="A25" s="91" t="inlineStr">
        <is>
          <t>2.1</t>
        </is>
      </c>
      <c r="B25" s="91" t="inlineStr">
        <is>
          <t>Sudah lengkap</t>
        </is>
      </c>
      <c r="C25" s="92" t="inlineStr">
        <is>
          <t>Disertai bukti kepemilikan peralatan pemberi sewa: STNK, BPKB, invois, kuitansi, bukti pembelian, perjanjian jual beli, atau lainnya</t>
        </is>
      </c>
      <c r="D25" s="12" t="inlineStr"/>
      <c r="E25" s="91" t="inlineStr"/>
      <c r="F25" s="91" t="inlineStr">
        <is>
          <t>tidak disebut</t>
        </is>
      </c>
      <c r="G25" s="12" t="inlineStr"/>
      <c r="H25" s="91" t="inlineStr">
        <is>
          <t>19</t>
        </is>
      </c>
      <c r="I25" s="12" t="inlineStr">
        <is>
          <t>bukti kepemilikan peralatan dari pemberi sewa yaitu STNK, BPKB</t>
        </is>
      </c>
      <c r="J25" s="12" t="inlineStr"/>
      <c r="K25" s="91" t="inlineStr">
        <is>
          <t>poin</t>
        </is>
      </c>
    </row>
    <row r="26" ht="71.59999999999999" customHeight="1">
      <c r="A26" s="91" t="inlineStr">
        <is>
          <t>2.2</t>
        </is>
      </c>
      <c r="B26" s="91" t="inlineStr">
        <is>
          <t>Sudah lengkap</t>
        </is>
      </c>
      <c r="C26" s="92" t="inlineStr">
        <is>
          <t>Bukti penguasaan pemberi sewa: surat pengalihan hak, surat kuasa, surat pernyataan penguasaan alat, atau bukti pendukung lain</t>
        </is>
      </c>
      <c r="D26" s="12" t="inlineStr"/>
      <c r="E26" s="91" t="inlineStr"/>
      <c r="F26" s="91" t="inlineStr">
        <is>
          <t>tidak disebut</t>
        </is>
      </c>
      <c r="G26" s="12" t="inlineStr"/>
      <c r="H26" s="91" t="inlineStr">
        <is>
          <t>19</t>
        </is>
      </c>
      <c r="I26" s="12" t="inlineStr">
        <is>
          <t>bukti penguasaan peralatan pemberi sewa dapat berupa</t>
        </is>
      </c>
      <c r="J26" s="12" t="inlineStr"/>
      <c r="K26" s="91" t="inlineStr">
        <is>
          <t>poin</t>
        </is>
      </c>
    </row>
    <row r="27" ht="40.8" customHeight="1">
      <c r="A27" s="91" t="inlineStr">
        <is>
          <t>2.3</t>
        </is>
      </c>
      <c r="B27" s="91" t="inlineStr">
        <is>
          <t>Sudah lengkap</t>
        </is>
      </c>
      <c r="C27" s="92" t="inlineStr">
        <is>
          <t>Perjanjian sewa harus bersyarat, bukan surat dukungan</t>
        </is>
      </c>
      <c r="D27" s="12" t="inlineStr"/>
      <c r="E27" s="91" t="inlineStr"/>
      <c r="F27" s="91" t="inlineStr">
        <is>
          <t>tidak disebut</t>
        </is>
      </c>
      <c r="G27" s="12" t="inlineStr"/>
      <c r="H27" s="91" t="inlineStr">
        <is>
          <t>20</t>
        </is>
      </c>
      <c r="I27" s="12" t="inlineStr">
        <is>
          <t>Sewa bersyarat (bukan surat dukungan)</t>
        </is>
      </c>
      <c r="J27" s="12" t="inlineStr"/>
      <c r="K27" s="91" t="inlineStr">
        <is>
          <t>poin</t>
        </is>
      </c>
    </row>
    <row r="28" ht="40.8" customHeight="1">
      <c r="A28" s="91" t="inlineStr">
        <is>
          <t>2.4</t>
        </is>
      </c>
      <c r="B28" s="91" t="inlineStr">
        <is>
          <t>Sudah lengkap</t>
        </is>
      </c>
      <c r="C28" s="92" t="inlineStr">
        <is>
          <t>Bukti sewa bukan atas nama pemberi sewa tidak menggugurkan</t>
        </is>
      </c>
      <c r="D28" s="12" t="inlineStr"/>
      <c r="E28" s="91" t="inlineStr"/>
      <c r="F28" s="91" t="inlineStr">
        <is>
          <t>tidak menggugurkan</t>
        </is>
      </c>
      <c r="G28" s="12" t="inlineStr"/>
      <c r="H28" s="91" t="inlineStr">
        <is>
          <t>34</t>
        </is>
      </c>
      <c r="I28" s="12" t="inlineStr">
        <is>
          <t>bukan atas nama pemberi sewa, bukti tersebut tidak menjadi hal yang menggugurkan</t>
        </is>
      </c>
      <c r="J28" s="12" t="inlineStr"/>
      <c r="K28" s="91" t="inlineStr">
        <is>
          <t>poin</t>
        </is>
      </c>
    </row>
    <row r="29" ht="40.8" customHeight="1">
      <c r="A29" s="88" t="inlineStr">
        <is>
          <t>3</t>
        </is>
      </c>
      <c r="B29" s="88" t="inlineStr">
        <is>
          <t>Sudah lengkap</t>
        </is>
      </c>
      <c r="C29" s="89" t="inlineStr">
        <is>
          <t>Surat Dukungan Material Galian C</t>
        </is>
      </c>
      <c r="D29" s="90" t="inlineStr">
        <is>
          <t>Surat dukungan material Galian C dari produsen yang memiliki IUP.</t>
        </is>
      </c>
      <c r="E29" s="88" t="inlineStr">
        <is>
          <t>khusus untuk material galian C</t>
        </is>
      </c>
      <c r="F29" s="88" t="inlineStr">
        <is>
          <t>tidak disebut</t>
        </is>
      </c>
      <c r="G29" s="90" t="inlineStr">
        <is>
          <t>tidak ada format baku</t>
        </is>
      </c>
      <c r="H29" s="88" t="inlineStr">
        <is>
          <t>62</t>
        </is>
      </c>
      <c r="I29" s="90" t="inlineStr">
        <is>
          <t>Surat dukungan material Galian C dari Produsen yg memiliki IUP</t>
        </is>
      </c>
      <c r="J29" s="90" t="inlineStr"/>
      <c r="K29" s="88" t="inlineStr">
        <is>
          <t>dokumen</t>
        </is>
      </c>
    </row>
    <row r="30" ht="40.8" customHeight="1">
      <c r="A30" s="91" t="inlineStr">
        <is>
          <t>3.1</t>
        </is>
      </c>
      <c r="B30" s="91" t="inlineStr">
        <is>
          <t>Sudah lengkap</t>
        </is>
      </c>
      <c r="C30" s="92" t="inlineStr">
        <is>
          <t>Diterbitkan oleh produsen yang memiliki IUP</t>
        </is>
      </c>
      <c r="D30" s="12" t="inlineStr"/>
      <c r="E30" s="91" t="inlineStr"/>
      <c r="F30" s="91" t="inlineStr">
        <is>
          <t>tidak disebut</t>
        </is>
      </c>
      <c r="G30" s="12" t="inlineStr"/>
      <c r="H30" s="91" t="inlineStr">
        <is>
          <t>62</t>
        </is>
      </c>
      <c r="I30" s="12" t="inlineStr">
        <is>
          <t>dari Produsen yg memiliki IUP</t>
        </is>
      </c>
      <c r="J30" s="12" t="inlineStr"/>
      <c r="K30" s="91" t="inlineStr">
        <is>
          <t>poin</t>
        </is>
      </c>
    </row>
    <row r="31" ht="56.2" customHeight="1">
      <c r="A31" s="88" t="inlineStr">
        <is>
          <t>4</t>
        </is>
      </c>
      <c r="B31" s="88" t="inlineStr">
        <is>
          <t>Sudah lengkap</t>
        </is>
      </c>
      <c r="C31" s="89" t="inlineStr">
        <is>
          <t>Daftar Personel Manajerial</t>
        </is>
      </c>
      <c r="D31" s="90" t="inlineStr">
        <is>
          <t>Daftar isian personel manajerial sesuai jabatan, pengalaman, dan sertifikat kompetensi kerja yang ditetapkan LDP (kualifikasi usaha kecil).</t>
        </is>
      </c>
      <c r="E31" s="88" t="inlineStr">
        <is>
          <t>wajib</t>
        </is>
      </c>
      <c r="F31" s="88" t="inlineStr">
        <is>
          <t>menggugurkan</t>
        </is>
      </c>
      <c r="G31" s="90" t="inlineStr">
        <is>
          <t>BAB VI huruf H angka a, hlm. 77</t>
        </is>
      </c>
      <c r="H31" s="88" t="inlineStr">
        <is>
          <t>15,21,22,34,35,62,77</t>
        </is>
      </c>
      <c r="I31" s="90" t="inlineStr">
        <is>
          <t>Daftar isian personel manajerial beserta daftar riwayat pengalaman kerja</t>
        </is>
      </c>
      <c r="J31" s="90" t="inlineStr"/>
      <c r="K31" s="88" t="inlineStr">
        <is>
          <t>dokumen</t>
        </is>
      </c>
    </row>
    <row r="32" ht="87" customHeight="1">
      <c r="A32" s="91" t="inlineStr">
        <is>
          <t>4.1</t>
        </is>
      </c>
      <c r="B32" s="91" t="inlineStr">
        <is>
          <t>Sudah lengkap</t>
        </is>
      </c>
      <c r="C32" s="92" t="inlineStr">
        <is>
          <t>Pelaksana: 1 orang, pengalaman 2 Tahun, sertifikat Pelaksana Ahli Muda Teknik Bangunan Gedung Jenjang 7 atau Pelaksana Lapangan Pekerjaan Gedung Jenjang 6</t>
        </is>
      </c>
      <c r="D32" s="12" t="inlineStr"/>
      <c r="E32" s="91" t="inlineStr"/>
      <c r="F32" s="91" t="inlineStr">
        <is>
          <t>menggugurkan</t>
        </is>
      </c>
      <c r="G32" s="12" t="inlineStr"/>
      <c r="H32" s="91" t="inlineStr">
        <is>
          <t>62,21</t>
        </is>
      </c>
      <c r="I32" s="12" t="inlineStr">
        <is>
          <t>Pelaksana 2 Tahun Pelaksana Ahli Muda Teknik Bangunan Gedung Jenjang 7</t>
        </is>
      </c>
      <c r="J32" s="12" t="inlineStr"/>
      <c r="K32" s="91" t="inlineStr">
        <is>
          <t>poin</t>
        </is>
      </c>
    </row>
    <row r="33" ht="87" customHeight="1">
      <c r="A33" s="91" t="inlineStr">
        <is>
          <t>4.2</t>
        </is>
      </c>
      <c r="B33" s="91" t="inlineStr">
        <is>
          <t>Sudah lengkap</t>
        </is>
      </c>
      <c r="C33" s="92" t="inlineStr">
        <is>
          <t>Ahli K3 Konstruksi/Ahli Keselamatan Konstruksi: 1 orang, Ahli K3 Muda pengalaman 3 Tahun, atau Ahli K3 Madya tanpa syarat pengalaman</t>
        </is>
      </c>
      <c r="D33" s="12" t="inlineStr"/>
      <c r="E33" s="91" t="inlineStr"/>
      <c r="F33" s="91" t="inlineStr">
        <is>
          <t>menggugurkan</t>
        </is>
      </c>
      <c r="G33" s="12" t="inlineStr"/>
      <c r="H33" s="91" t="inlineStr">
        <is>
          <t>62,22</t>
        </is>
      </c>
      <c r="I33" s="12" t="inlineStr">
        <is>
          <t>Ahli K3 Konstruksi 3 Tahun Tanpa syarat pengalaman Sertifikat Ahli K3 Muda</t>
        </is>
      </c>
      <c r="J33" s="12" t="inlineStr"/>
      <c r="K33" s="91" t="inlineStr">
        <is>
          <t>poin</t>
        </is>
      </c>
    </row>
    <row r="34" ht="56.2" customHeight="1">
      <c r="A34" s="91" t="inlineStr">
        <is>
          <t>4.3</t>
        </is>
      </c>
      <c r="B34" s="91" t="inlineStr">
        <is>
          <t>Sudah lengkap</t>
        </is>
      </c>
      <c r="C34" s="92" t="inlineStr">
        <is>
          <t>Sertifikat Ahli K3 yang ditawarkan: Sertifikat Ahli K3 Muda atau Sertifikat Ahli K3 Madya</t>
        </is>
      </c>
      <c r="D34" s="12" t="inlineStr"/>
      <c r="E34" s="91" t="inlineStr"/>
      <c r="F34" s="91" t="inlineStr">
        <is>
          <t>menggugurkan</t>
        </is>
      </c>
      <c r="G34" s="12" t="inlineStr"/>
      <c r="H34" s="91" t="inlineStr">
        <is>
          <t>62</t>
        </is>
      </c>
      <c r="I34" s="12" t="inlineStr">
        <is>
          <t>Sertifikat Ahli K3 Muda Sertifikat Ahli K3 Madya</t>
        </is>
      </c>
      <c r="J34" s="12" t="inlineStr"/>
      <c r="K34" s="91" t="inlineStr">
        <is>
          <t>poin</t>
        </is>
      </c>
    </row>
    <row r="35" ht="40.8" customHeight="1">
      <c r="A35" s="91" t="inlineStr">
        <is>
          <t>4.4</t>
        </is>
      </c>
      <c r="B35" s="91" t="inlineStr">
        <is>
          <t>Sudah lengkap</t>
        </is>
      </c>
      <c r="C35" s="92" t="inlineStr">
        <is>
          <t>Pengalaman lebih dari yang disyaratkan tidak digugurkan</t>
        </is>
      </c>
      <c r="D35" s="12" t="inlineStr"/>
      <c r="E35" s="91" t="inlineStr"/>
      <c r="F35" s="91" t="inlineStr">
        <is>
          <t>tidak menggugurkan</t>
        </is>
      </c>
      <c r="G35" s="12" t="inlineStr"/>
      <c r="H35" s="91" t="inlineStr">
        <is>
          <t>34</t>
        </is>
      </c>
      <c r="I35" s="12" t="inlineStr">
        <is>
          <t>pengalaman lebih dari yang disyaratkan, maka tidak digugurkan</t>
        </is>
      </c>
      <c r="J35" s="12" t="inlineStr"/>
      <c r="K35" s="91" t="inlineStr">
        <is>
          <t>poin</t>
        </is>
      </c>
    </row>
    <row r="36" ht="56.2" customHeight="1">
      <c r="A36" s="91" t="inlineStr">
        <is>
          <t>4.5</t>
        </is>
      </c>
      <c r="B36" s="91" t="inlineStr">
        <is>
          <t>Sudah lengkap</t>
        </is>
      </c>
      <c r="C36" s="92" t="inlineStr">
        <is>
          <t>Sertifikat kompetensi kerja personel dibuktikan pada saat penyerahan lokasi kerja dan personel</t>
        </is>
      </c>
      <c r="D36" s="12" t="inlineStr"/>
      <c r="E36" s="91" t="inlineStr"/>
      <c r="F36" s="91" t="inlineStr">
        <is>
          <t>tidak disebut</t>
        </is>
      </c>
      <c r="G36" s="12" t="inlineStr"/>
      <c r="H36" s="91" t="inlineStr">
        <is>
          <t>15</t>
        </is>
      </c>
      <c r="I36" s="12" t="inlineStr">
        <is>
          <t>dibuktikan pada saat penyerahan lokasi kerja dan personel</t>
        </is>
      </c>
      <c r="J36" s="12" t="inlineStr"/>
      <c r="K36" s="91" t="inlineStr">
        <is>
          <t>poin</t>
        </is>
      </c>
    </row>
    <row r="37" ht="40.8" customHeight="1">
      <c r="A37" s="91" t="inlineStr">
        <is>
          <t>4.6</t>
        </is>
      </c>
      <c r="B37" s="91" t="inlineStr">
        <is>
          <t>Sudah lengkap</t>
        </is>
      </c>
      <c r="C37" s="92" t="inlineStr">
        <is>
          <t>Riwayat pendidikan (tahun lulus) bukan hal yang menggugurkan</t>
        </is>
      </c>
      <c r="D37" s="12" t="inlineStr"/>
      <c r="E37" s="91" t="inlineStr"/>
      <c r="F37" s="91" t="inlineStr">
        <is>
          <t>tidak menggugurkan</t>
        </is>
      </c>
      <c r="G37" s="12" t="inlineStr"/>
      <c r="H37" s="91" t="inlineStr">
        <is>
          <t>77</t>
        </is>
      </c>
      <c r="I37" s="12" t="inlineStr">
        <is>
          <t>Riwayat pendidikan bukan hal yang menggugurkan</t>
        </is>
      </c>
      <c r="J37" s="12" t="inlineStr"/>
      <c r="K37" s="91" t="inlineStr">
        <is>
          <t>poin</t>
        </is>
      </c>
    </row>
    <row r="38" ht="71.59999999999999" customHeight="1">
      <c r="A38" s="91" t="inlineStr">
        <is>
          <t>4.7</t>
        </is>
      </c>
      <c r="B38" s="91" t="inlineStr">
        <is>
          <t>Sudah lengkap</t>
        </is>
      </c>
      <c r="C38" s="92" t="inlineStr">
        <is>
          <t>Pengalaman yang dihitung sesuai keterampilan/keahlian yang disyaratkan, bukan berdasarkan jabatan</t>
        </is>
      </c>
      <c r="D38" s="12" t="inlineStr"/>
      <c r="E38" s="91" t="inlineStr"/>
      <c r="F38" s="91" t="inlineStr">
        <is>
          <t>tidak disebut</t>
        </is>
      </c>
      <c r="G38" s="12" t="inlineStr"/>
      <c r="H38" s="91" t="inlineStr">
        <is>
          <t>77</t>
        </is>
      </c>
      <c r="I38" s="12" t="inlineStr">
        <is>
          <t>bukan berdasarkan jabatan yang disyaratkan</t>
        </is>
      </c>
      <c r="J38" s="12" t="inlineStr"/>
      <c r="K38" s="91" t="inlineStr">
        <is>
          <t>poin</t>
        </is>
      </c>
    </row>
    <row r="39" ht="56.2" customHeight="1">
      <c r="A39" s="88" t="inlineStr">
        <is>
          <t>5</t>
        </is>
      </c>
      <c r="B39" s="88" t="inlineStr">
        <is>
          <t>Sudah lengkap</t>
        </is>
      </c>
      <c r="C39" s="89" t="inlineStr">
        <is>
          <t>Daftar Riwayat Pengalaman Kerja / Referensi Kerja Personel Manajerial</t>
        </is>
      </c>
      <c r="D39" s="90" t="inlineStr">
        <is>
          <t>Daftar riwayat hidup personel manajerial, atau referensi kerja dari pemberi pekerjaan, sebagai dasar perhitungan pengalaman.</t>
        </is>
      </c>
      <c r="E39" s="88" t="inlineStr">
        <is>
          <t>wajib</t>
        </is>
      </c>
      <c r="F39" s="88" t="inlineStr">
        <is>
          <t>menggugurkan</t>
        </is>
      </c>
      <c r="G39" s="90" t="inlineStr">
        <is>
          <t>BAB VI huruf H, hlm. 78</t>
        </is>
      </c>
      <c r="H39" s="88" t="inlineStr">
        <is>
          <t>19,35,78</t>
        </is>
      </c>
      <c r="I39" s="90" t="inlineStr">
        <is>
          <t>daftar riwayat pengalaman kerja atau referensi kerja dari Pemberi Pekerjaan</t>
        </is>
      </c>
      <c r="J39" s="90" t="inlineStr"/>
      <c r="K39" s="88" t="inlineStr">
        <is>
          <t>dokumen</t>
        </is>
      </c>
    </row>
    <row r="40" ht="71.59999999999999" customHeight="1">
      <c r="A40" s="91" t="inlineStr">
        <is>
          <t>5.1</t>
        </is>
      </c>
      <c r="B40" s="91" t="inlineStr">
        <is>
          <t>Sudah lengkap</t>
        </is>
      </c>
      <c r="C40" s="92" t="inlineStr">
        <is>
          <t>Pengalaman tanpa daftar riwayat pengalaman kerja atau referensi tidak dapat dihitung sebagai pengalaman</t>
        </is>
      </c>
      <c r="D40" s="12" t="inlineStr"/>
      <c r="E40" s="91" t="inlineStr"/>
      <c r="F40" s="91" t="inlineStr">
        <is>
          <t>menggugurkan</t>
        </is>
      </c>
      <c r="G40" s="12" t="inlineStr"/>
      <c r="H40" s="91" t="inlineStr">
        <is>
          <t>35</t>
        </is>
      </c>
      <c r="I40" s="12" t="inlineStr">
        <is>
          <t>tanpa melampirkan daftar riwayat pengalaman kerja atau referensi maka tidak dapat dihitung</t>
        </is>
      </c>
      <c r="J40" s="12" t="inlineStr"/>
      <c r="K40" s="91" t="inlineStr">
        <is>
          <t>poin</t>
        </is>
      </c>
    </row>
    <row r="41" ht="71.59999999999999" customHeight="1">
      <c r="A41" s="91" t="inlineStr">
        <is>
          <t>5.2</t>
        </is>
      </c>
      <c r="B41" s="91" t="inlineStr">
        <is>
          <t>Sudah lengkap</t>
        </is>
      </c>
      <c r="C41" s="92" t="inlineStr">
        <is>
          <t>Pengalaman dihitung per tahun berdasarkan Tahun Anggaran, tanpa memperhatikan lama pelaksanaan konstruksi</t>
        </is>
      </c>
      <c r="D41" s="12" t="inlineStr"/>
      <c r="E41" s="91" t="inlineStr"/>
      <c r="F41" s="91" t="inlineStr">
        <is>
          <t>tidak disebut</t>
        </is>
      </c>
      <c r="G41" s="12" t="inlineStr"/>
      <c r="H41" s="91" t="inlineStr">
        <is>
          <t>35</t>
        </is>
      </c>
      <c r="I41" s="12" t="inlineStr">
        <is>
          <t>dihitung per tahun tanpa memperhatikan lamanya pelaksanaan konstruksi</t>
        </is>
      </c>
      <c r="J41" s="12" t="inlineStr"/>
      <c r="K41" s="91" t="inlineStr">
        <is>
          <t>poin</t>
        </is>
      </c>
    </row>
    <row r="42" ht="71.59999999999999" customHeight="1">
      <c r="A42" s="91" t="inlineStr">
        <is>
          <t>5.3</t>
        </is>
      </c>
      <c r="B42" s="91" t="inlineStr">
        <is>
          <t>Sudah lengkap</t>
        </is>
      </c>
      <c r="C42" s="92" t="inlineStr">
        <is>
          <t>Hanya pengalaman setelah personel lulus pendidikan minimal untuk memperoleh sertifikat yang disyaratkan dalam LDP yang dinilai</t>
        </is>
      </c>
      <c r="D42" s="12" t="inlineStr"/>
      <c r="E42" s="91" t="inlineStr"/>
      <c r="F42" s="91" t="inlineStr">
        <is>
          <t>tidak disebut</t>
        </is>
      </c>
      <c r="G42" s="12" t="inlineStr"/>
      <c r="H42" s="91" t="inlineStr">
        <is>
          <t>35,77</t>
        </is>
      </c>
      <c r="I42" s="12" t="inlineStr">
        <is>
          <t>pengalaman kerja setelah personel lulus pendidikan minimal</t>
        </is>
      </c>
      <c r="J42" s="12" t="inlineStr"/>
      <c r="K42" s="91" t="inlineStr">
        <is>
          <t>poin</t>
        </is>
      </c>
    </row>
    <row r="43" ht="87" customHeight="1">
      <c r="A43" s="91" t="inlineStr">
        <is>
          <t>5.4</t>
        </is>
      </c>
      <c r="B43" s="91" t="inlineStr">
        <is>
          <t>Sudah lengkap</t>
        </is>
      </c>
      <c r="C43" s="92" t="inlineStr">
        <is>
          <t>Pengalaman Pelaksana dinilai dari pelaksanaan pekerjaan konstruksi; pengalaman Ahli K3 dari keahlian K3 dalam pekerjaan konstruksi</t>
        </is>
      </c>
      <c r="D43" s="12" t="inlineStr"/>
      <c r="E43" s="91" t="inlineStr"/>
      <c r="F43" s="91" t="inlineStr">
        <is>
          <t>tidak disebut</t>
        </is>
      </c>
      <c r="G43" s="12" t="inlineStr"/>
      <c r="H43" s="91" t="inlineStr">
        <is>
          <t>35</t>
        </is>
      </c>
      <c r="I43" s="12" t="inlineStr">
        <is>
          <t>pengalaman keterampilan/keahlian K3 dalam melaksanakan pekerjaan konstruksi</t>
        </is>
      </c>
      <c r="J43" s="12" t="inlineStr"/>
      <c r="K43" s="91" t="inlineStr">
        <is>
          <t>poin</t>
        </is>
      </c>
    </row>
    <row r="44" ht="56.2" customHeight="1">
      <c r="A44" s="91" t="inlineStr">
        <is>
          <t>5.5</t>
        </is>
      </c>
      <c r="B44" s="91" t="inlineStr">
        <is>
          <t>Sudah lengkap</t>
        </is>
      </c>
      <c r="C44" s="92" t="inlineStr">
        <is>
          <t>Memuat pernyataan benar, ditandatangani personel, dan diketahui wakil sah penyedia jasa</t>
        </is>
      </c>
      <c r="D44" s="12" t="inlineStr"/>
      <c r="E44" s="91" t="inlineStr"/>
      <c r="F44" s="91" t="inlineStr">
        <is>
          <t>tidak disebut</t>
        </is>
      </c>
      <c r="G44" s="12" t="inlineStr"/>
      <c r="H44" s="91" t="inlineStr">
        <is>
          <t>78</t>
        </is>
      </c>
      <c r="I44" s="12" t="inlineStr">
        <is>
          <t>Mengetahui: nama Penyedia Jasa Pekerjaan Konstruksi</t>
        </is>
      </c>
      <c r="J44" s="12" t="inlineStr"/>
      <c r="K44" s="91" t="inlineStr">
        <is>
          <t>poin</t>
        </is>
      </c>
    </row>
    <row r="45" ht="56.2" customHeight="1">
      <c r="A45" s="88" t="inlineStr">
        <is>
          <t>6</t>
        </is>
      </c>
      <c r="B45" s="88" t="inlineStr">
        <is>
          <t>Sedang disiapkan</t>
        </is>
      </c>
      <c r="C45" s="89" t="inlineStr">
        <is>
          <t>Pakta Komitmen Keselamatan Konstruksi</t>
        </is>
      </c>
      <c r="D45" s="90" t="inlineStr">
        <is>
          <t>Bagian RKK (elemen Kepemimpinan dan Partisipasi Pekerja) yang ditandatangani pimpinan tertinggi perusahaan penyedia jasa.</t>
        </is>
      </c>
      <c r="E45" s="88" t="inlineStr">
        <is>
          <t>wajib</t>
        </is>
      </c>
      <c r="F45" s="88" t="inlineStr">
        <is>
          <t>menggugurkan</t>
        </is>
      </c>
      <c r="G45" s="90" t="inlineStr">
        <is>
          <t>BAB VI huruf J (badan usaha tanpa KSO hlm. 81; dengan KSO hlm. 82)</t>
        </is>
      </c>
      <c r="H45" s="88" t="inlineStr">
        <is>
          <t>19,36,37,81,82</t>
        </is>
      </c>
      <c r="I45" s="90" t="inlineStr">
        <is>
          <t>Pakta komitmen yang ditandatangani oleh pimpinan tertinggi perusahaan penyedia jasa</t>
        </is>
      </c>
      <c r="J45" s="90" t="inlineStr"/>
      <c r="K45" s="88" t="inlineStr">
        <is>
          <t>dokumen</t>
        </is>
      </c>
    </row>
    <row r="46" ht="56.2" customHeight="1">
      <c r="A46" s="91" t="inlineStr">
        <is>
          <t>6.1</t>
        </is>
      </c>
      <c r="B46" s="91" t="inlineStr">
        <is>
          <t>Belum</t>
        </is>
      </c>
      <c r="C46" s="92" t="inlineStr">
        <is>
          <t>Mencantumkan 7 (tujuh) pernyataan Komitmen Keselamatan Konstruksi</t>
        </is>
      </c>
      <c r="D46" s="12" t="inlineStr"/>
      <c r="E46" s="91" t="inlineStr"/>
      <c r="F46" s="91" t="inlineStr">
        <is>
          <t>menggugurkan</t>
        </is>
      </c>
      <c r="G46" s="12" t="inlineStr"/>
      <c r="H46" s="91" t="inlineStr">
        <is>
          <t>36,81</t>
        </is>
      </c>
      <c r="I46" s="12" t="inlineStr">
        <is>
          <t>mencantumkan 7 (tujuh) pernyataan Komitmen Keselamatan Konstruksi</t>
        </is>
      </c>
      <c r="J46" s="12" t="inlineStr"/>
      <c r="K46" s="91" t="inlineStr">
        <is>
          <t>poin</t>
        </is>
      </c>
    </row>
    <row r="47" ht="56.2" customHeight="1">
      <c r="A47" s="91" t="inlineStr">
        <is>
          <t>6.2</t>
        </is>
      </c>
      <c r="B47" s="91" t="inlineStr">
        <is>
          <t>Belum</t>
        </is>
      </c>
      <c r="C47" s="92" t="inlineStr">
        <is>
          <t>Nama paket pekerjaan sesuai dengan nama paket pekerjaan yang ditenderkan</t>
        </is>
      </c>
      <c r="D47" s="12" t="inlineStr"/>
      <c r="E47" s="91" t="inlineStr"/>
      <c r="F47" s="91" t="inlineStr">
        <is>
          <t>menggugurkan</t>
        </is>
      </c>
      <c r="G47" s="12" t="inlineStr"/>
      <c r="H47" s="91" t="inlineStr">
        <is>
          <t>36</t>
        </is>
      </c>
      <c r="I47" s="12" t="inlineStr">
        <is>
          <t>nama paket pekerjaan sesuai dengan nama paket pekerjaan yang ditenderkan</t>
        </is>
      </c>
      <c r="J47" s="12" t="inlineStr"/>
      <c r="K47" s="91" t="inlineStr">
        <is>
          <t>poin</t>
        </is>
      </c>
    </row>
    <row r="48" ht="56.2" customHeight="1">
      <c r="A48" s="91" t="inlineStr">
        <is>
          <t>6.3</t>
        </is>
      </c>
      <c r="B48" s="91" t="inlineStr">
        <is>
          <t>Belum</t>
        </is>
      </c>
      <c r="C48" s="92" t="inlineStr">
        <is>
          <t>Pakta yang belum ditandatangani pimpinan tertinggi perusahaan tidak menggugurkan</t>
        </is>
      </c>
      <c r="D48" s="12" t="inlineStr"/>
      <c r="E48" s="91" t="inlineStr"/>
      <c r="F48" s="91" t="inlineStr">
        <is>
          <t>tidak menggugurkan</t>
        </is>
      </c>
      <c r="G48" s="12" t="inlineStr"/>
      <c r="H48" s="91" t="inlineStr">
        <is>
          <t>37</t>
        </is>
      </c>
      <c r="I48" s="12" t="inlineStr">
        <is>
          <t>belum ditandatangani oleh pimpinan tertinggi perusahaan penyedia jasa tidak menggugurkan</t>
        </is>
      </c>
      <c r="J48" s="12" t="inlineStr"/>
      <c r="K48" s="91" t="inlineStr">
        <is>
          <t>poin</t>
        </is>
      </c>
    </row>
    <row r="49" ht="87" customHeight="1">
      <c r="A49" s="91" t="inlineStr">
        <is>
          <t>6.4</t>
        </is>
      </c>
      <c r="B49" s="91" t="inlineStr">
        <is>
          <t>Belum</t>
        </is>
      </c>
      <c r="C49" s="92" t="inlineStr">
        <is>
          <t>Pakta yang ditandatangani pimpinan tertinggi ditunjukkan di Rapat Persiapan Penandatanganan Kontrak dan diserahkan kepada Pejabat Penandatangan Kontrak</t>
        </is>
      </c>
      <c r="D49" s="12" t="inlineStr"/>
      <c r="E49" s="91" t="inlineStr"/>
      <c r="F49" s="91" t="inlineStr">
        <is>
          <t>tidak disebut</t>
        </is>
      </c>
      <c r="G49" s="12" t="inlineStr"/>
      <c r="H49" s="91" t="inlineStr">
        <is>
          <t>37</t>
        </is>
      </c>
      <c r="I49" s="12" t="inlineStr">
        <is>
          <t>ditunjukkan dalam Rapat Persiapan Penandatanganan Kontrak</t>
        </is>
      </c>
      <c r="J49" s="12" t="inlineStr"/>
      <c r="K49" s="91" t="inlineStr">
        <is>
          <t>poin</t>
        </is>
      </c>
    </row>
    <row r="50" ht="56.2" customHeight="1">
      <c r="A50" s="88" t="inlineStr">
        <is>
          <t>7</t>
        </is>
      </c>
      <c r="B50" s="88" t="inlineStr">
        <is>
          <t>Belum</t>
        </is>
      </c>
      <c r="C50" s="89" t="inlineStr">
        <is>
          <t>Rencana Keselamatan Konstruksi (RKK) - Elemen SMKK</t>
        </is>
      </c>
      <c r="D50" s="90" t="inlineStr">
        <is>
          <t>Dokumen RKK berisi elemen SMKK: perencanaan, dukungan, operasi, dan evaluasi kinerja keselamatan konstruksi, dengan tingkat risiko sedang.</t>
        </is>
      </c>
      <c r="E50" s="88" t="inlineStr">
        <is>
          <t>wajib</t>
        </is>
      </c>
      <c r="F50" s="88" t="inlineStr">
        <is>
          <t>menggugurkan</t>
        </is>
      </c>
      <c r="G50" s="90" t="inlineStr">
        <is>
          <t>BAB VI huruf J, hlm. 80-84</t>
        </is>
      </c>
      <c r="H50" s="88" t="inlineStr">
        <is>
          <t>19,23,36,37,63,64,83,84</t>
        </is>
      </c>
      <c r="I50" s="90" t="inlineStr">
        <is>
          <t>Rencana Keselamatan Konstruksi (RKK) memenuhi persyaratan sebagaimana tercantum dalam LDP</t>
        </is>
      </c>
      <c r="J50" s="90" t="inlineStr"/>
      <c r="K50" s="88" t="inlineStr">
        <is>
          <t>dokumen</t>
        </is>
      </c>
    </row>
    <row r="51" ht="71.59999999999999" customHeight="1">
      <c r="A51" s="91" t="inlineStr">
        <is>
          <t>7.1</t>
        </is>
      </c>
      <c r="B51" s="91" t="inlineStr">
        <is>
          <t>Belum</t>
        </is>
      </c>
      <c r="C51" s="92" t="inlineStr">
        <is>
          <t>Tabel B.1 Identifikasi bahaya, Penilaian risiko, Pengendalian dan Peluang; uraian pekerjaan: Pekerjaan Struktur</t>
        </is>
      </c>
      <c r="D51" s="12" t="inlineStr"/>
      <c r="E51" s="91" t="inlineStr"/>
      <c r="F51" s="91" t="inlineStr">
        <is>
          <t>menggugurkan</t>
        </is>
      </c>
      <c r="G51" s="12" t="inlineStr"/>
      <c r="H51" s="91" t="inlineStr">
        <is>
          <t>37,64,83</t>
        </is>
      </c>
      <c r="I51" s="12" t="inlineStr">
        <is>
          <t>Kolom uraian pekerjaan dan identifikasi bahaya diisi sesuai yang disyaratkan dalam LDP</t>
        </is>
      </c>
      <c r="J51" s="12" t="inlineStr"/>
      <c r="K51" s="91" t="inlineStr">
        <is>
          <t>poin</t>
        </is>
      </c>
    </row>
    <row r="52" ht="87" customHeight="1">
      <c r="A52" s="91" t="inlineStr">
        <is>
          <t>7.2</t>
        </is>
      </c>
      <c r="B52" s="91" t="inlineStr">
        <is>
          <t>Belum</t>
        </is>
      </c>
      <c r="C52" s="92" t="inlineStr">
        <is>
          <t>Identifikasi bahaya sesuai LDP: pekerja terjatuh dari ketinggian, cedera akibat kesalahan mengoperasikan alat kerja (tingkat risiko sedang)</t>
        </is>
      </c>
      <c r="D52" s="12" t="inlineStr"/>
      <c r="E52" s="91" t="inlineStr"/>
      <c r="F52" s="91" t="inlineStr">
        <is>
          <t>menggugurkan</t>
        </is>
      </c>
      <c r="G52" s="12" t="inlineStr"/>
      <c r="H52" s="91" t="inlineStr">
        <is>
          <t>64,37</t>
        </is>
      </c>
      <c r="I52" s="12" t="inlineStr">
        <is>
          <t>Pekerja terjatuh dari ketinggian, Cedera akibat kesalahan mengoperasikan alat kerja</t>
        </is>
      </c>
      <c r="J52" s="12" t="inlineStr"/>
      <c r="K52" s="91" t="inlineStr">
        <is>
          <t>poin</t>
        </is>
      </c>
    </row>
    <row r="53" ht="71.59999999999999" customHeight="1">
      <c r="A53" s="91" t="inlineStr">
        <is>
          <t>7.3</t>
        </is>
      </c>
      <c r="B53" s="91" t="inlineStr">
        <is>
          <t>Belum</t>
        </is>
      </c>
      <c r="C53" s="92" t="inlineStr">
        <is>
          <t>Hanya 1 uraian pekerjaan dan 1 identifikasi bahaya sesuai tingkat risiko terbesar yang ditetapkan PPK</t>
        </is>
      </c>
      <c r="D53" s="12" t="inlineStr"/>
      <c r="E53" s="91" t="inlineStr"/>
      <c r="F53" s="91" t="inlineStr">
        <is>
          <t>tidak disebut</t>
        </is>
      </c>
      <c r="G53" s="12" t="inlineStr"/>
      <c r="H53" s="91" t="inlineStr">
        <is>
          <t>23</t>
        </is>
      </c>
      <c r="I53" s="12" t="inlineStr">
        <is>
          <t>Menetapkan 1 (satu) uraian pekerjaan dan 1 (satu) identifikasi bahaya</t>
        </is>
      </c>
      <c r="J53" s="12" t="inlineStr"/>
      <c r="K53" s="91" t="inlineStr">
        <is>
          <t>poin</t>
        </is>
      </c>
    </row>
    <row r="54" ht="56.2" customHeight="1">
      <c r="A54" s="91" t="inlineStr">
        <is>
          <t>7.4</t>
        </is>
      </c>
      <c r="B54" s="91" t="inlineStr">
        <is>
          <t>Belum</t>
        </is>
      </c>
      <c r="C54" s="92" t="inlineStr">
        <is>
          <t>Kolom lain pada tabel B.1 diisi, kecuali kolom keterangan tidak wajib diisi</t>
        </is>
      </c>
      <c r="D54" s="12" t="inlineStr"/>
      <c r="E54" s="91" t="inlineStr"/>
      <c r="F54" s="91" t="inlineStr">
        <is>
          <t>menggugurkan</t>
        </is>
      </c>
      <c r="G54" s="12" t="inlineStr"/>
      <c r="H54" s="91" t="inlineStr">
        <is>
          <t>37</t>
        </is>
      </c>
      <c r="I54" s="12" t="inlineStr">
        <is>
          <t>Kolom lain telah diisi kecuali kolom keterangan tidak wajib diisi</t>
        </is>
      </c>
      <c r="J54" s="12" t="inlineStr"/>
      <c r="K54" s="91" t="inlineStr">
        <is>
          <t>poin</t>
        </is>
      </c>
    </row>
    <row r="55" ht="56.2" customHeight="1">
      <c r="A55" s="91" t="inlineStr">
        <is>
          <t>7.5</t>
        </is>
      </c>
      <c r="B55" s="91" t="inlineStr">
        <is>
          <t>Belum</t>
        </is>
      </c>
      <c r="C55" s="92" t="inlineStr">
        <is>
          <t>Tabel B.2 Rencana tindakan (sasaran khusus &amp; program khusus) disampaikan dan terisi</t>
        </is>
      </c>
      <c r="D55" s="12" t="inlineStr"/>
      <c r="E55" s="91" t="inlineStr"/>
      <c r="F55" s="91" t="inlineStr">
        <is>
          <t>menggugurkan</t>
        </is>
      </c>
      <c r="G55" s="12" t="inlineStr"/>
      <c r="H55" s="91" t="inlineStr">
        <is>
          <t>36,37,83</t>
        </is>
      </c>
      <c r="I55" s="12" t="inlineStr">
        <is>
          <t>tabel B.2 Rencana tindakan (sasaran khusus &amp; program khusus)</t>
        </is>
      </c>
      <c r="J55" s="12" t="inlineStr"/>
      <c r="K55" s="91" t="inlineStr">
        <is>
          <t>poin</t>
        </is>
      </c>
    </row>
    <row r="56" ht="71.59999999999999" customHeight="1">
      <c r="A56" s="91" t="inlineStr">
        <is>
          <t>7.6</t>
        </is>
      </c>
      <c r="B56" s="91" t="inlineStr">
        <is>
          <t>Belum</t>
        </is>
      </c>
      <c r="C56" s="92" t="inlineStr">
        <is>
          <t>Elemen Dukungan: penjelasan salah satu sub elemen atau tabel Jadwal Program Komunikasi terisi (isian tidak dievaluasi)</t>
        </is>
      </c>
      <c r="D56" s="12" t="inlineStr"/>
      <c r="E56" s="91" t="inlineStr"/>
      <c r="F56" s="91" t="inlineStr">
        <is>
          <t>tidak disebut</t>
        </is>
      </c>
      <c r="G56" s="12" t="inlineStr"/>
      <c r="H56" s="91" t="inlineStr">
        <is>
          <t>37,83</t>
        </is>
      </c>
      <c r="I56" s="12" t="inlineStr">
        <is>
          <t>isian tidak dievaluasi</t>
        </is>
      </c>
      <c r="J56" s="12" t="inlineStr"/>
      <c r="K56" s="91" t="inlineStr">
        <is>
          <t>poin</t>
        </is>
      </c>
    </row>
    <row r="57" ht="71.59999999999999" customHeight="1">
      <c r="A57" s="91" t="inlineStr">
        <is>
          <t>7.7</t>
        </is>
      </c>
      <c r="B57" s="91" t="inlineStr">
        <is>
          <t>Belum</t>
        </is>
      </c>
      <c r="C57" s="92" t="inlineStr">
        <is>
          <t>Elemen Operasi: penjelasan salah satu sub elemen atau tabel Analisis Keselamatan Pekerjaan (JSA) terisi (isian tidak dievaluasi)</t>
        </is>
      </c>
      <c r="D57" s="12" t="inlineStr"/>
      <c r="E57" s="91" t="inlineStr"/>
      <c r="F57" s="91" t="inlineStr">
        <is>
          <t>tidak disebut</t>
        </is>
      </c>
      <c r="G57" s="12" t="inlineStr"/>
      <c r="H57" s="91" t="inlineStr">
        <is>
          <t>37,84</t>
        </is>
      </c>
      <c r="I57" s="12" t="inlineStr">
        <is>
          <t>tabel Analisis Keselamatan Pekerjaan (Job Safety Analysis) yang telah diisi</t>
        </is>
      </c>
      <c r="J57" s="12" t="inlineStr"/>
      <c r="K57" s="91" t="inlineStr">
        <is>
          <t>poin</t>
        </is>
      </c>
    </row>
    <row r="58" ht="71.59999999999999" customHeight="1">
      <c r="A58" s="91" t="inlineStr">
        <is>
          <t>7.8</t>
        </is>
      </c>
      <c r="B58" s="91" t="inlineStr">
        <is>
          <t>Belum</t>
        </is>
      </c>
      <c r="C58" s="92" t="inlineStr">
        <is>
          <t>Elemen Evaluasi Kinerja: penjelasan salah satu sub elemen atau tabel Jadwal Inspeksi dan Audit terisi (isian tidak dievaluasi)</t>
        </is>
      </c>
      <c r="D58" s="12" t="inlineStr"/>
      <c r="E58" s="91" t="inlineStr"/>
      <c r="F58" s="91" t="inlineStr">
        <is>
          <t>tidak disebut</t>
        </is>
      </c>
      <c r="G58" s="12" t="inlineStr"/>
      <c r="H58" s="91" t="inlineStr">
        <is>
          <t>37,84</t>
        </is>
      </c>
      <c r="I58" s="12" t="inlineStr">
        <is>
          <t>tabel Jadwal Inspeksi dan Audit yang telah diisi</t>
        </is>
      </c>
      <c r="J58" s="12" t="inlineStr"/>
      <c r="K58" s="91" t="inlineStr">
        <is>
          <t>poin</t>
        </is>
      </c>
    </row>
    <row r="59" ht="71.59999999999999" customHeight="1">
      <c r="A59" s="88" t="inlineStr">
        <is>
          <t>8</t>
        </is>
      </c>
      <c r="B59" s="88" t="inlineStr">
        <is>
          <t>Belum</t>
        </is>
      </c>
      <c r="C59" s="89" t="inlineStr">
        <is>
          <t>Formulir Penyampaian Tingkat Komponen Dalam Negeri (TKDN)</t>
        </is>
      </c>
      <c r="D59" s="90" t="inlineStr">
        <is>
          <t>Formulir TKDN untuk memperoleh preferensi harga penggunaan produksi dalam negeri.</t>
        </is>
      </c>
      <c r="E59" s="88" t="inlineStr">
        <is>
          <t>apabila memenuhi syarat untuk diberikan preferensi harga</t>
        </is>
      </c>
      <c r="F59" s="88" t="inlineStr">
        <is>
          <t>tidak menggugurkan</t>
        </is>
      </c>
      <c r="G59" s="90" t="inlineStr">
        <is>
          <t>BAB VI huruf L, hlm. 88</t>
        </is>
      </c>
      <c r="H59" s="88" t="inlineStr">
        <is>
          <t>19,40,88</t>
        </is>
      </c>
      <c r="I59" s="90" t="inlineStr">
        <is>
          <t>Formulir penyampaian TKDN (apabila memenuhi syarat untuk diberikan preferensi harga)</t>
        </is>
      </c>
      <c r="J59" s="90" t="inlineStr"/>
      <c r="K59" s="88" t="inlineStr">
        <is>
          <t>dokumen</t>
        </is>
      </c>
    </row>
    <row r="60" ht="71.59999999999999" customHeight="1">
      <c r="A60" s="91" t="inlineStr">
        <is>
          <t>8.1</t>
        </is>
      </c>
      <c r="B60" s="91" t="inlineStr">
        <is>
          <t>Belum</t>
        </is>
      </c>
      <c r="C60" s="92" t="inlineStr">
        <is>
          <t>Preferensi harga diberikan pada tiap komponen barang bernilai total paling sedikit di atas Rp1.000.000.000,00</t>
        </is>
      </c>
      <c r="D60" s="12" t="inlineStr"/>
      <c r="E60" s="91" t="inlineStr"/>
      <c r="F60" s="91" t="inlineStr">
        <is>
          <t>tidak disebut</t>
        </is>
      </c>
      <c r="G60" s="12" t="inlineStr"/>
      <c r="H60" s="91" t="inlineStr">
        <is>
          <t>40</t>
        </is>
      </c>
      <c r="I60" s="12" t="inlineStr">
        <is>
          <t>paling sedikit di atas Rp1.000.000.000,00 (satu miliar rupiah)</t>
        </is>
      </c>
      <c r="J60" s="12" t="inlineStr"/>
      <c r="K60" s="91" t="inlineStr">
        <is>
          <t>poin</t>
        </is>
      </c>
    </row>
    <row r="61" ht="56.2" customHeight="1">
      <c r="A61" s="91" t="inlineStr">
        <is>
          <t>8.2</t>
        </is>
      </c>
      <c r="B61" s="91" t="inlineStr">
        <is>
          <t>Belum</t>
        </is>
      </c>
      <c r="C61" s="92" t="inlineStr">
        <is>
          <t>Barang memiliki TKDN paling rendah 25%; nilai preferensi paling tinggi 25%</t>
        </is>
      </c>
      <c r="D61" s="12" t="inlineStr"/>
      <c r="E61" s="91" t="inlineStr"/>
      <c r="F61" s="91" t="inlineStr">
        <is>
          <t>tidak disebut</t>
        </is>
      </c>
      <c r="G61" s="12" t="inlineStr"/>
      <c r="H61" s="91" t="inlineStr">
        <is>
          <t>40</t>
        </is>
      </c>
      <c r="I61" s="12" t="inlineStr">
        <is>
          <t>TKDN paling rendah 25% (dua puluh lima persen)</t>
        </is>
      </c>
      <c r="J61" s="12" t="inlineStr"/>
      <c r="K61" s="91" t="inlineStr">
        <is>
          <t>poin</t>
        </is>
      </c>
    </row>
    <row r="62" ht="71.59999999999999" customHeight="1">
      <c r="A62" s="91" t="inlineStr">
        <is>
          <t>8.3</t>
        </is>
      </c>
      <c r="B62" s="91" t="inlineStr">
        <is>
          <t>Belum</t>
        </is>
      </c>
      <c r="C62" s="92" t="inlineStr">
        <is>
          <t>Nilai TKDN berdasarkan daftar inventaris barang/jasa produksi dalam negeri dari kementerian bidang perindustrian</t>
        </is>
      </c>
      <c r="D62" s="12" t="inlineStr"/>
      <c r="E62" s="91" t="inlineStr"/>
      <c r="F62" s="91" t="inlineStr">
        <is>
          <t>tidak disebut</t>
        </is>
      </c>
      <c r="G62" s="12" t="inlineStr"/>
      <c r="H62" s="91" t="inlineStr">
        <is>
          <t>40,88</t>
        </is>
      </c>
      <c r="I62" s="12" t="inlineStr">
        <is>
          <t>daftar inventaris barang/jasa produksi dalam negeri</t>
        </is>
      </c>
      <c r="J62" s="12" t="inlineStr"/>
      <c r="K62" s="91" t="inlineStr">
        <is>
          <t>poin</t>
        </is>
      </c>
    </row>
    <row r="63" ht="71.59999999999999" customHeight="1">
      <c r="A63" s="91" t="inlineStr">
        <is>
          <t>8.4</t>
        </is>
      </c>
      <c r="B63" s="91" t="inlineStr">
        <is>
          <t>Belum</t>
        </is>
      </c>
      <c r="C63" s="92" t="inlineStr">
        <is>
          <t>Bila formulir tidak disampaikan, peserta dianggap tidak menginginkan preferensi harga dan tidak menggugurkan</t>
        </is>
      </c>
      <c r="D63" s="12" t="inlineStr"/>
      <c r="E63" s="91" t="inlineStr"/>
      <c r="F63" s="91" t="inlineStr">
        <is>
          <t>tidak menggugurkan</t>
        </is>
      </c>
      <c r="G63" s="12" t="inlineStr"/>
      <c r="H63" s="91" t="inlineStr">
        <is>
          <t>40</t>
        </is>
      </c>
      <c r="I63" s="12" t="inlineStr">
        <is>
          <t>tidak menggugurkan</t>
        </is>
      </c>
      <c r="J63" s="12" t="inlineStr"/>
      <c r="K63" s="91" t="inlineStr">
        <is>
          <t>poin</t>
        </is>
      </c>
    </row>
    <row r="64" ht="56.2" customHeight="1">
      <c r="A64" s="88" t="inlineStr">
        <is>
          <t>9</t>
        </is>
      </c>
      <c r="B64" s="88" t="inlineStr">
        <is>
          <t>Belum</t>
        </is>
      </c>
      <c r="C64" s="89" t="inlineStr">
        <is>
          <t>Daftar Barang yang Diimpor</t>
        </is>
      </c>
      <c r="D64" s="90" t="inlineStr">
        <is>
          <t>Daftar barang impor dilengkapi spesifikasi teknis, jumlah, dan harga, dilampirkan pada Dokumen Penawaran.</t>
        </is>
      </c>
      <c r="E64" s="88" t="inlineStr">
        <is>
          <t>apabila ada barang yang diimpor</t>
        </is>
      </c>
      <c r="F64" s="88" t="inlineStr">
        <is>
          <t>tidak disebut</t>
        </is>
      </c>
      <c r="G64" s="90" t="inlineStr">
        <is>
          <t>BAB VI huruf M, hlm. 89</t>
        </is>
      </c>
      <c r="H64" s="88" t="inlineStr">
        <is>
          <t>14,19,89</t>
        </is>
      </c>
      <c r="I64" s="90" t="inlineStr">
        <is>
          <t>peserta diwajibkan membuat daftar Barang yang diimpor</t>
        </is>
      </c>
      <c r="J64" s="90" t="inlineStr"/>
      <c r="K64" s="88" t="inlineStr">
        <is>
          <t>dokumen</t>
        </is>
      </c>
    </row>
    <row r="65" ht="40.8" customHeight="1">
      <c r="A65" s="91" t="inlineStr">
        <is>
          <t>9.1</t>
        </is>
      </c>
      <c r="B65" s="91" t="inlineStr">
        <is>
          <t>Belum</t>
        </is>
      </c>
      <c r="C65" s="92" t="inlineStr">
        <is>
          <t>Dilengkapi spesifikasi teknis, jumlah, dan harga barang impor</t>
        </is>
      </c>
      <c r="D65" s="12" t="inlineStr"/>
      <c r="E65" s="91" t="inlineStr"/>
      <c r="F65" s="91" t="inlineStr">
        <is>
          <t>tidak disebut</t>
        </is>
      </c>
      <c r="G65" s="12" t="inlineStr"/>
      <c r="H65" s="91" t="inlineStr">
        <is>
          <t>14</t>
        </is>
      </c>
      <c r="I65" s="12" t="inlineStr">
        <is>
          <t>dilengkapi dengan spesifikasi teknis, jumlah dan harga</t>
        </is>
      </c>
      <c r="J65" s="12" t="inlineStr"/>
      <c r="K65" s="91" t="inlineStr">
        <is>
          <t>poin</t>
        </is>
      </c>
    </row>
    <row r="66" ht="56.2" customHeight="1">
      <c r="A66" s="91" t="inlineStr">
        <is>
          <t>9.2</t>
        </is>
      </c>
      <c r="B66" s="91" t="inlineStr">
        <is>
          <t>Belum</t>
        </is>
      </c>
      <c r="C66" s="92" t="inlineStr">
        <is>
          <t>Kolom berisi nama barang/uraian, spesifikasi, satuan, jumlah, harga, dan negara asal</t>
        </is>
      </c>
      <c r="D66" s="12" t="inlineStr"/>
      <c r="E66" s="91" t="inlineStr"/>
      <c r="F66" s="91" t="inlineStr">
        <is>
          <t>tidak disebut</t>
        </is>
      </c>
      <c r="G66" s="12" t="inlineStr"/>
      <c r="H66" s="91" t="inlineStr">
        <is>
          <t>89</t>
        </is>
      </c>
      <c r="I66" s="12" t="inlineStr">
        <is>
          <t>NEGARA ASAL</t>
        </is>
      </c>
      <c r="J66" s="12" t="inlineStr"/>
      <c r="K66" s="91" t="inlineStr">
        <is>
          <t>poin</t>
        </is>
      </c>
    </row>
  </sheetData>
  <mergeCells count="7">
    <mergeCell ref="A4:B4"/>
    <mergeCell ref="A2:F2"/>
    <mergeCell ref="A3:B3"/>
    <mergeCell ref="H2:I2"/>
    <mergeCell ref="E4:K4"/>
    <mergeCell ref="I3:K3"/>
    <mergeCell ref="A1:K1"/>
  </mergeCells>
  <conditionalFormatting sqref="C4">
    <cfRule type="dataBar" priority="1">
      <dataBar>
        <cfvo type="num" val="0"/>
        <cfvo type="num" val="1"/>
        <color rgb="0063BE7B"/>
      </dataBar>
    </cfRule>
  </conditionalFormatting>
  <conditionalFormatting sqref="B6:B366">
    <cfRule type="cellIs" priority="2" operator="equal" dxfId="3">
      <formula>"Sudah lengkap"</formula>
    </cfRule>
    <cfRule type="cellIs" priority="3" operator="equal" dxfId="2">
      <formula>"Sedang disiapkan"</formula>
    </cfRule>
    <cfRule type="cellIs" priority="4" operator="equal" dxfId="1">
      <formula>"Belum"</formula>
    </cfRule>
    <cfRule type="cellIs" priority="5" operator="equal" dxfId="7">
      <formula>"Tidak berlaku"</formula>
    </cfRule>
  </conditionalFormatting>
  <conditionalFormatting sqref="F6:F366">
    <cfRule type="cellIs" priority="6" operator="equal" dxfId="1">
      <formula>"menggugurkan"</formula>
    </cfRule>
  </conditionalFormatting>
  <conditionalFormatting sqref="A6:K366">
    <cfRule type="expression" priority="7" dxfId="8">
      <formula>$B6="Sudah lengkap"</formula>
    </cfRule>
    <cfRule type="expression" priority="8" dxfId="9">
      <formula>$B6="Sedang disiapkan"</formula>
    </cfRule>
    <cfRule type="expression" priority="9" dxfId="10">
      <formula>$B6="Tidak berlaku"</formula>
    </cfRule>
  </conditionalFormatting>
  <dataValidations count="2">
    <dataValidation sqref="B6:B366" showDropDown="0" showInputMessage="1" showErrorMessage="1" allowBlank="0" errorTitle="Status tidak dikenal" error="Pilih salah satu status dari daftar." promptTitle="Status" prompt="Klik panah ▼ untuk memilih status butir ini." type="list">
      <formula1>"Belum,Sedang disiapkan,Sudah lengkap,Tidak berlaku"</formula1>
    </dataValidation>
    <dataValidation sqref="F6:F366" showDropDown="0" showInputMessage="1" showErrorMessage="1" allowBlank="1" errorTitle="Akibat tidak dikenal" error="Pilih dari daftar agar butir ini terhitung dengan benar di Dashboard." promptTitle="Akibat" prompt="menggugurkan = penawaran bisa gugur bila butir ini tidak dipenuhi." type="list">
      <formula1>"menggugurkan,tidak menggugurkan,tidak disebut"</formula1>
    </dataValidation>
  </dataValidations>
  <hyperlinks>
    <hyperlink xmlns:r="http://schemas.openxmlformats.org/officeDocument/2006/relationships" ref="A3" r:id="rId1"/>
    <hyperlink xmlns:r="http://schemas.openxmlformats.org/officeDocument/2006/relationships" ref="C3" r:id="rId2"/>
    <hyperlink xmlns:r="http://schemas.openxmlformats.org/officeDocument/2006/relationships" ref="D3" r:id="rId3"/>
    <hyperlink xmlns:r="http://schemas.openxmlformats.org/officeDocument/2006/relationships" ref="I3" r:id="rId4"/>
  </hyperlinks>
  <pageMargins left="0.75" right="0.75" top="1" bottom="1" header="0.5" footer="0.5"/>
  <pageSetup orientation="landscape" paperSize="9" fitToHeight="0" fitToWidth="1"/>
  <tableParts count="1">
    <tablePart xmlns:r="http://schemas.openxmlformats.org/officeDocument/2006/relationships" r:id="rId5"/>
  </tableParts>
</worksheet>
</file>

<file path=xl/worksheets/sheet6.xml><?xml version="1.0" encoding="utf-8"?>
<worksheet xmlns="http://schemas.openxmlformats.org/spreadsheetml/2006/main">
  <sheetPr>
    <tabColor rgb="00161616"/>
    <outlinePr summaryBelow="1" summaryRight="1"/>
    <pageSetUpPr fitToPage="1"/>
  </sheetPr>
  <dimension ref="A1:K4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4" customWidth="1" min="3" max="3"/>
    <col width="62" customWidth="1" min="4" max="4"/>
    <col width="16" customWidth="1" min="5" max="5"/>
    <col width="16" customWidth="1" min="6" max="6"/>
    <col width="26" customWidth="1" min="7" max="7"/>
    <col width="9" customWidth="1" min="8" max="8"/>
    <col width="46" customWidth="1" min="9" max="9"/>
    <col width="30" customWidth="1" min="10" max="10"/>
    <col width="10" customWidth="1" min="11" max="11"/>
  </cols>
  <sheetData>
    <row r="1" ht="32" customHeight="1">
      <c r="A1" s="68" t="inlineStr">
        <is>
          <t>Penawaran Harga</t>
        </is>
      </c>
      <c r="B1" s="2" t="n"/>
      <c r="C1" s="2" t="n"/>
      <c r="D1" s="2" t="n"/>
      <c r="E1" s="2" t="n"/>
      <c r="F1" s="2" t="n"/>
      <c r="G1" s="2" t="n"/>
      <c r="H1" s="2" t="n"/>
      <c r="I1" s="2" t="n"/>
      <c r="J1" s="2" t="n"/>
      <c r="K1" s="2" t="n"/>
    </row>
    <row r="2" ht="24" customHeight="1">
      <c r="A2" s="76">
        <f>IF('Dashboard'!$B$2="","(Isi judul penawaran di Dashboard)",'Dashboard'!$B$2)</f>
        <v/>
      </c>
      <c r="B2" s="77" t="n"/>
      <c r="C2" s="77" t="n"/>
      <c r="D2" s="77" t="n"/>
      <c r="E2" s="77" t="n"/>
      <c r="F2" s="77" t="n"/>
      <c r="G2" s="78" t="inlineStr">
        <is>
          <t>⏰ Batas pemasukan:</t>
        </is>
      </c>
      <c r="H2" s="79">
        <f>IF('Dashboard'!$B$3="","(isi di Dashboard)",'Dashboard'!$B$3)</f>
        <v/>
      </c>
      <c r="I2" s="77" t="n"/>
      <c r="J2" s="77" t="n"/>
      <c r="K2" s="80">
        <f>IF('Dashboard'!$C$3="","",'Dashboard'!$C$3)</f>
        <v/>
      </c>
    </row>
    <row r="3" ht="24" customHeight="1">
      <c r="A3" s="82" t="inlineStr">
        <is>
          <t>◀ Sebelumnya</t>
        </is>
      </c>
      <c r="B3" s="81" t="n"/>
      <c r="C3" s="82" t="inlineStr">
        <is>
          <t>⌂ Dashboard</t>
        </is>
      </c>
      <c r="D3" s="82" t="inlineStr">
        <is>
          <t>❓ Petunjuk</t>
        </is>
      </c>
      <c r="E3" s="81" t="n"/>
      <c r="F3" s="81" t="n"/>
      <c r="G3" s="81" t="n"/>
      <c r="H3" s="81" t="n"/>
      <c r="I3" s="83" t="inlineStr">
        <is>
          <t>Berikutnya ▶</t>
        </is>
      </c>
      <c r="J3" s="81" t="n"/>
      <c r="K3" s="81" t="n"/>
    </row>
    <row r="4" ht="26" customHeight="1">
      <c r="A4" s="84" t="inlineStr">
        <is>
          <t>PROGRES</t>
        </is>
      </c>
      <c r="C4" s="85">
        <f>IF(COUNTIFS(C6:C340,"&lt;&gt;",K6:K340,"&lt;&gt;poin")=0,0,(COUNTIFS(B6:B340,"Sudah lengkap",K6:K340,"&lt;&gt;poin")+COUNTIFS(B6:B340,"Tidak berlaku",K6:K340,"&lt;&gt;poin"))/COUNTIFS(C6:C340,"&lt;&gt;",K6:K340,"&lt;&gt;poin"))</f>
        <v/>
      </c>
      <c r="D4" s="86">
        <f>(COUNTIFS(B6:B340,"Sudah lengkap",K6:K340,"&lt;&gt;poin")+COUNTIFS(B6:B340,"Tidak berlaku",K6:K340,"&lt;&gt;poin"))&amp;" dari "&amp;COUNTIFS(C6:C340,"&lt;&gt;",K6:K340,"&lt;&gt;poin")&amp;" butir selesai"</f>
        <v/>
      </c>
      <c r="E4" s="28" t="inlineStr">
        <is>
          <t>Klik sel Status lalu pilih dari panah ▼. Warna baris ikut berubah.</t>
        </is>
      </c>
    </row>
    <row r="5" ht="30" customHeight="1">
      <c r="A5" s="87" t="inlineStr">
        <is>
          <t>No</t>
        </is>
      </c>
      <c r="B5" s="87" t="inlineStr">
        <is>
          <t>Status</t>
        </is>
      </c>
      <c r="C5" s="87" t="inlineStr">
        <is>
          <t>Dokumen / Persyaratan</t>
        </is>
      </c>
      <c r="D5" s="87" t="inlineStr">
        <is>
          <t>Yang harus dipenuhi</t>
        </is>
      </c>
      <c r="E5" s="87" t="inlineStr">
        <is>
          <t>Kondisi</t>
        </is>
      </c>
      <c r="F5" s="87" t="inlineStr">
        <is>
          <t>Akibat</t>
        </is>
      </c>
      <c r="G5" s="87" t="inlineStr">
        <is>
          <t>Format baku</t>
        </is>
      </c>
      <c r="H5" s="87" t="inlineStr">
        <is>
          <t>Hlm.</t>
        </is>
      </c>
      <c r="I5" s="87" t="inlineStr">
        <is>
          <t>Kutipan dokumen pemilihan</t>
        </is>
      </c>
      <c r="J5" s="87" t="inlineStr">
        <is>
          <t>Catatan Anda</t>
        </is>
      </c>
      <c r="K5" s="87" t="inlineStr">
        <is>
          <t>Jenis</t>
        </is>
      </c>
    </row>
    <row r="6" ht="56.2" customHeight="1">
      <c r="A6" s="88" t="inlineStr">
        <is>
          <t>1</t>
        </is>
      </c>
      <c r="B6" s="88" t="inlineStr">
        <is>
          <t>Sudah lengkap</t>
        </is>
      </c>
      <c r="C6" s="89" t="inlineStr">
        <is>
          <t>Harga Penawaran (pada Surat Penawaran)</t>
        </is>
      </c>
      <c r="D6" s="90" t="inlineStr">
        <is>
          <t>Nilai penawaran diinput peserta pada SPSE dan tercantum dalam Surat Penawaran sebagai bagian Dokumen Penawaran Harga.</t>
        </is>
      </c>
      <c r="E6" s="88" t="inlineStr">
        <is>
          <t>wajib</t>
        </is>
      </c>
      <c r="F6" s="88" t="inlineStr">
        <is>
          <t>tidak disebut</t>
        </is>
      </c>
      <c r="G6" s="90" t="inlineStr">
        <is>
          <t>diisi di SPSE</t>
        </is>
      </c>
      <c r="H6" s="88" t="inlineStr">
        <is>
          <t>15,19,23</t>
        </is>
      </c>
      <c r="I6" s="90" t="inlineStr">
        <is>
          <t>Harga Penawaran sesuai dengan Surat Penawaran; Peserta menginput nilai penawaran dan mengunggah Daftar Kuantitas Harga</t>
        </is>
      </c>
      <c r="J6" s="90" t="inlineStr"/>
      <c r="K6" s="88" t="inlineStr">
        <is>
          <t>dokumen</t>
        </is>
      </c>
    </row>
    <row r="7" ht="40.8" customHeight="1">
      <c r="A7" s="91" t="inlineStr">
        <is>
          <t>1.1</t>
        </is>
      </c>
      <c r="B7" s="91" t="inlineStr">
        <is>
          <t>Sudah lengkap</t>
        </is>
      </c>
      <c r="C7" s="92" t="inlineStr">
        <is>
          <t>Nilai penawaran diinput peserta pada SPSE</t>
        </is>
      </c>
      <c r="D7" s="12" t="inlineStr"/>
      <c r="E7" s="91" t="inlineStr"/>
      <c r="F7" s="91" t="inlineStr">
        <is>
          <t>tidak disebut</t>
        </is>
      </c>
      <c r="G7" s="12" t="inlineStr"/>
      <c r="H7" s="91" t="inlineStr">
        <is>
          <t>23</t>
        </is>
      </c>
      <c r="I7" s="12" t="inlineStr">
        <is>
          <t>Peserta menginput nilai penawaran dan mengunggah Daftar Kuantitas Harga</t>
        </is>
      </c>
      <c r="J7" s="12" t="inlineStr"/>
      <c r="K7" s="91" t="inlineStr">
        <is>
          <t>poin</t>
        </is>
      </c>
    </row>
    <row r="8" ht="56.2" customHeight="1">
      <c r="A8" s="91" t="inlineStr">
        <is>
          <t>1.2</t>
        </is>
      </c>
      <c r="B8" s="91" t="inlineStr">
        <is>
          <t>Sudah lengkap</t>
        </is>
      </c>
      <c r="C8" s="92" t="inlineStr">
        <is>
          <t>Harga penawaran sesuai dengan yang tercantum dalam Surat Penawaran</t>
        </is>
      </c>
      <c r="D8" s="12" t="inlineStr"/>
      <c r="E8" s="91" t="inlineStr"/>
      <c r="F8" s="91" t="inlineStr">
        <is>
          <t>tidak disebut</t>
        </is>
      </c>
      <c r="G8" s="12" t="inlineStr"/>
      <c r="H8" s="91" t="inlineStr">
        <is>
          <t>15,19</t>
        </is>
      </c>
      <c r="I8" s="12" t="inlineStr">
        <is>
          <t>Harga Penawaran sesuai dengan Surat Penawaran</t>
        </is>
      </c>
      <c r="J8" s="12" t="inlineStr"/>
      <c r="K8" s="91" t="inlineStr">
        <is>
          <t>poin</t>
        </is>
      </c>
    </row>
    <row r="9" ht="40.8" customHeight="1">
      <c r="A9" s="91" t="inlineStr">
        <is>
          <t>1.3</t>
        </is>
      </c>
      <c r="B9" s="91" t="inlineStr">
        <is>
          <t>Sudah lengkap</t>
        </is>
      </c>
      <c r="C9" s="92" t="inlineStr">
        <is>
          <t>Semua harga dalam penawaran berbentuk mata uang Rupiah</t>
        </is>
      </c>
      <c r="D9" s="12" t="inlineStr"/>
      <c r="E9" s="91" t="inlineStr"/>
      <c r="F9" s="91" t="inlineStr">
        <is>
          <t>tidak disebut</t>
        </is>
      </c>
      <c r="G9" s="12" t="inlineStr"/>
      <c r="H9" s="91" t="inlineStr">
        <is>
          <t>24</t>
        </is>
      </c>
      <c r="I9" s="12" t="inlineStr">
        <is>
          <t>Semua harga dalam penawaran harus dalam bentuk mata uang Rupiah</t>
        </is>
      </c>
      <c r="J9" s="12" t="inlineStr"/>
      <c r="K9" s="91" t="inlineStr">
        <is>
          <t>poin</t>
        </is>
      </c>
    </row>
    <row r="10" ht="71.59999999999999" customHeight="1">
      <c r="A10" s="91" t="inlineStr">
        <is>
          <t>1.4</t>
        </is>
      </c>
      <c r="B10" s="91" t="inlineStr">
        <is>
          <t>Sudah lengkap</t>
        </is>
      </c>
      <c r="C10" s="92" t="inlineStr">
        <is>
          <t>Total harga sudah termasuk biaya tidak langsung, keuntungan, biaya langsung, pajak, bea, retribusi, dan pungutan lain yang sah</t>
        </is>
      </c>
      <c r="D10" s="12" t="inlineStr"/>
      <c r="E10" s="91" t="inlineStr"/>
      <c r="F10" s="91" t="inlineStr">
        <is>
          <t>tidak disebut</t>
        </is>
      </c>
      <c r="G10" s="12" t="inlineStr"/>
      <c r="H10" s="91" t="inlineStr">
        <is>
          <t>23</t>
        </is>
      </c>
      <c r="I10" s="12" t="inlineStr">
        <is>
          <t>telah diperhitungkan dalam total harga penawaran</t>
        </is>
      </c>
      <c r="J10" s="12" t="inlineStr"/>
      <c r="K10" s="91" t="inlineStr">
        <is>
          <t>poin</t>
        </is>
      </c>
    </row>
    <row r="11" ht="56.2" customHeight="1">
      <c r="A11" s="91" t="inlineStr">
        <is>
          <t>1.5</t>
        </is>
      </c>
      <c r="B11" s="91" t="inlineStr">
        <is>
          <t>Sudah lengkap</t>
        </is>
      </c>
      <c r="C11" s="92" t="inlineStr">
        <is>
          <t>Jika angka dan huruf pada Surat Penawaran berbeda, nilai yang dicatat adalah nilai dalam huruf</t>
        </is>
      </c>
      <c r="D11" s="12" t="inlineStr"/>
      <c r="E11" s="91" t="inlineStr"/>
      <c r="F11" s="91" t="inlineStr">
        <is>
          <t>tidak disebut</t>
        </is>
      </c>
      <c r="G11" s="12" t="inlineStr"/>
      <c r="H11" s="91" t="inlineStr">
        <is>
          <t>171</t>
        </is>
      </c>
      <c r="I11" s="12" t="inlineStr">
        <is>
          <t>yang dicatat nilai dalam huruf</t>
        </is>
      </c>
      <c r="J11" s="12" t="inlineStr"/>
      <c r="K11" s="91" t="inlineStr">
        <is>
          <t>poin</t>
        </is>
      </c>
    </row>
    <row r="12" ht="56.2" customHeight="1">
      <c r="A12" s="91" t="inlineStr">
        <is>
          <t>1.6</t>
        </is>
      </c>
      <c r="B12" s="91" t="inlineStr">
        <is>
          <t>Sudah lengkap</t>
        </is>
      </c>
      <c r="C12" s="92" t="inlineStr">
        <is>
          <t>Total harga penawaran terkoreksi tidak melebihi HPS Rp1.250.000.000,00</t>
        </is>
      </c>
      <c r="D12" s="12" t="inlineStr"/>
      <c r="E12" s="91" t="inlineStr"/>
      <c r="F12" s="91" t="inlineStr">
        <is>
          <t>menggugurkan</t>
        </is>
      </c>
      <c r="G12" s="12" t="inlineStr"/>
      <c r="H12" s="91" t="inlineStr">
        <is>
          <t>29,38,61</t>
        </is>
      </c>
      <c r="I12" s="12" t="inlineStr">
        <is>
          <t>Penawaran setelah koreksi aritmatik yang melebihi nilai HPS dinyatakan gugur</t>
        </is>
      </c>
      <c r="J12" s="12" t="inlineStr"/>
      <c r="K12" s="91" t="inlineStr">
        <is>
          <t>poin</t>
        </is>
      </c>
    </row>
    <row r="13" ht="87" customHeight="1">
      <c r="A13" s="91" t="inlineStr">
        <is>
          <t>1.7</t>
        </is>
      </c>
      <c r="B13" s="91" t="inlineStr">
        <is>
          <t>Sudah lengkap</t>
        </is>
      </c>
      <c r="C13" s="92" t="inlineStr">
        <is>
          <t>Bila harga penawaran di bawah 80% HPS, dilakukan klarifikasi/evaluasi kewajaran harga; tidak hadir atau harga tidak wajar berakibat gugur</t>
        </is>
      </c>
      <c r="D13" s="12" t="inlineStr"/>
      <c r="E13" s="91" t="inlineStr"/>
      <c r="F13" s="91" t="inlineStr">
        <is>
          <t>menggugurkan</t>
        </is>
      </c>
      <c r="G13" s="12" t="inlineStr"/>
      <c r="H13" s="91" t="inlineStr">
        <is>
          <t>39,40,41</t>
        </is>
      </c>
      <c r="I13" s="12" t="inlineStr">
        <is>
          <t>harga penawaran dibawah nilai nominal 80% (delapan puluh persen) HPS</t>
        </is>
      </c>
      <c r="J13" s="12" t="inlineStr"/>
      <c r="K13" s="91" t="inlineStr">
        <is>
          <t>poin</t>
        </is>
      </c>
    </row>
    <row r="14" ht="56.2" customHeight="1">
      <c r="A14" s="88" t="inlineStr">
        <is>
          <t>2</t>
        </is>
      </c>
      <c r="B14" s="88" t="inlineStr">
        <is>
          <t>Sedang disiapkan</t>
        </is>
      </c>
      <c r="C14" s="89" t="inlineStr">
        <is>
          <t>Daftar Kuantitas dan Harga (bagian pekerjaan Harga Satuan)</t>
        </is>
      </c>
      <c r="D14" s="90" t="inlineStr">
        <is>
          <t>Daftar kuantitas yang diisi harga satuan dan jumlah biaya keseluruhan, diunggah pada SPSE untuk bagian kontrak Harga Satuan.</t>
        </is>
      </c>
      <c r="E14" s="88" t="inlineStr">
        <is>
          <t>wajib</t>
        </is>
      </c>
      <c r="F14" s="88" t="inlineStr">
        <is>
          <t>tidak disebut</t>
        </is>
      </c>
      <c r="G14" s="90" t="inlineStr">
        <is>
          <t>BAB XI, hlm. 171-177</t>
        </is>
      </c>
      <c r="H14" s="88" t="inlineStr">
        <is>
          <t>20,23,171,172</t>
        </is>
      </c>
      <c r="I14" s="90" t="inlineStr">
        <is>
          <t>Daftar Kuantitas dan Harga (untuk bagian kontrak Harga Satuan)</t>
        </is>
      </c>
      <c r="J14" s="90" t="inlineStr"/>
      <c r="K14" s="88" t="inlineStr">
        <is>
          <t>dokumen</t>
        </is>
      </c>
    </row>
    <row r="15" ht="40.8" customHeight="1">
      <c r="A15" s="91" t="inlineStr">
        <is>
          <t>2.1</t>
        </is>
      </c>
      <c r="B15" s="91" t="inlineStr">
        <is>
          <t>Belum</t>
        </is>
      </c>
      <c r="C15" s="92" t="inlineStr">
        <is>
          <t>Diunggah pada SPSE</t>
        </is>
      </c>
      <c r="D15" s="12" t="inlineStr"/>
      <c r="E15" s="91" t="inlineStr"/>
      <c r="F15" s="91" t="inlineStr">
        <is>
          <t>tidak disebut</t>
        </is>
      </c>
      <c r="G15" s="12" t="inlineStr"/>
      <c r="H15" s="91" t="inlineStr">
        <is>
          <t>23</t>
        </is>
      </c>
      <c r="I15" s="12" t="inlineStr">
        <is>
          <t>mengunggah Daftar Kuantitas Harga dan Daftar Keluaran dan Harga pada SPSE</t>
        </is>
      </c>
      <c r="J15" s="12" t="inlineStr"/>
      <c r="K15" s="91" t="inlineStr">
        <is>
          <t>poin</t>
        </is>
      </c>
    </row>
    <row r="16" ht="40.8" customHeight="1">
      <c r="A16" s="91" t="inlineStr">
        <is>
          <t>2.2</t>
        </is>
      </c>
      <c r="B16" s="91" t="inlineStr">
        <is>
          <t>Belum</t>
        </is>
      </c>
      <c r="C16" s="92" t="inlineStr">
        <is>
          <t>Sesuai dengan IKP, SSUK, SSKK, Spesifikasi Teknis dan Gambar</t>
        </is>
      </c>
      <c r="D16" s="12" t="inlineStr"/>
      <c r="E16" s="91" t="inlineStr"/>
      <c r="F16" s="91" t="inlineStr">
        <is>
          <t>tidak disebut</t>
        </is>
      </c>
      <c r="G16" s="12" t="inlineStr"/>
      <c r="H16" s="91" t="inlineStr">
        <is>
          <t>171</t>
        </is>
      </c>
      <c r="I16" s="12" t="inlineStr">
        <is>
          <t>harus sesuai dengan Instruksi Kepada Peserta (IKP)</t>
        </is>
      </c>
      <c r="J16" s="12" t="inlineStr"/>
      <c r="K16" s="91" t="inlineStr">
        <is>
          <t>poin</t>
        </is>
      </c>
    </row>
    <row r="17" ht="56.2" customHeight="1">
      <c r="A17" s="91" t="inlineStr">
        <is>
          <t>2.3</t>
        </is>
      </c>
      <c r="B17" s="91" t="inlineStr">
        <is>
          <t>Belum</t>
        </is>
      </c>
      <c r="C17" s="92" t="inlineStr">
        <is>
          <t>Volume dan/atau jenis pekerjaan disesuaikan dengan yang tercantum dalam Dokumen Tender</t>
        </is>
      </c>
      <c r="D17" s="12" t="inlineStr"/>
      <c r="E17" s="91" t="inlineStr"/>
      <c r="F17" s="91" t="inlineStr">
        <is>
          <t>tidak disebut</t>
        </is>
      </c>
      <c r="G17" s="12" t="inlineStr"/>
      <c r="H17" s="91" t="inlineStr">
        <is>
          <t>29</t>
        </is>
      </c>
      <c r="I17" s="12" t="inlineStr">
        <is>
          <t>disesuaikan dengan yang tercantum dalam Dokumen Tender</t>
        </is>
      </c>
      <c r="J17" s="12" t="inlineStr"/>
      <c r="K17" s="91" t="inlineStr">
        <is>
          <t>poin</t>
        </is>
      </c>
    </row>
    <row r="18" ht="71.59999999999999" customHeight="1">
      <c r="A18" s="91" t="inlineStr">
        <is>
          <t>2.4</t>
        </is>
      </c>
      <c r="B18" s="91" t="inlineStr">
        <is>
          <t>Belum</t>
        </is>
      </c>
      <c r="C18" s="92" t="inlineStr">
        <is>
          <t>Kesalahan perkalian volume dengan harga satuan dibetulkan; harga satuan yang ditawarkan tidak boleh diubah</t>
        </is>
      </c>
      <c r="D18" s="12" t="inlineStr"/>
      <c r="E18" s="91" t="inlineStr"/>
      <c r="F18" s="91" t="inlineStr">
        <is>
          <t>tidak disebut</t>
        </is>
      </c>
      <c r="G18" s="12" t="inlineStr"/>
      <c r="H18" s="91" t="inlineStr">
        <is>
          <t>29,171</t>
        </is>
      </c>
      <c r="I18" s="12" t="inlineStr">
        <is>
          <t>harga satuan pekerjaan yang ditawarkan tidak boleh diubah</t>
        </is>
      </c>
      <c r="J18" s="12" t="inlineStr"/>
      <c r="K18" s="91" t="inlineStr">
        <is>
          <t>poin</t>
        </is>
      </c>
    </row>
    <row r="19" ht="71.59999999999999" customHeight="1">
      <c r="A19" s="91" t="inlineStr">
        <is>
          <t>2.5</t>
        </is>
      </c>
      <c r="B19" s="91" t="inlineStr">
        <is>
          <t>Belum</t>
        </is>
      </c>
      <c r="C19" s="92" t="inlineStr">
        <is>
          <t>Harga dicantumkan untuk setiap mata pembayaran; yang lalai diberi harga dianggap termasuk dalam harga mata pembayaran lain</t>
        </is>
      </c>
      <c r="D19" s="12" t="inlineStr"/>
      <c r="E19" s="91" t="inlineStr"/>
      <c r="F19" s="91" t="inlineStr">
        <is>
          <t>tidak disebut</t>
        </is>
      </c>
      <c r="G19" s="12" t="inlineStr"/>
      <c r="H19" s="91" t="inlineStr">
        <is>
          <t>171</t>
        </is>
      </c>
      <c r="I19" s="12" t="inlineStr">
        <is>
          <t>Harga harus dicantumkan untuk setiap mata pembayaran</t>
        </is>
      </c>
      <c r="J19" s="12" t="inlineStr"/>
      <c r="K19" s="91" t="inlineStr">
        <is>
          <t>poin</t>
        </is>
      </c>
    </row>
    <row r="20" ht="71.59999999999999" customHeight="1">
      <c r="A20" s="91" t="inlineStr">
        <is>
          <t>2.6</t>
        </is>
      </c>
      <c r="B20" s="91" t="inlineStr">
        <is>
          <t>Belum</t>
        </is>
      </c>
      <c r="C20" s="92" t="inlineStr">
        <is>
          <t>Jenis pekerjaan tanpa harga satuan dianggap termasuk pekerjaan lain; kolom harga satuan dibiarkan kosong</t>
        </is>
      </c>
      <c r="D20" s="12" t="inlineStr"/>
      <c r="E20" s="91" t="inlineStr"/>
      <c r="F20" s="91" t="inlineStr">
        <is>
          <t>tidak disebut</t>
        </is>
      </c>
      <c r="G20" s="12" t="inlineStr"/>
      <c r="H20" s="91" t="inlineStr">
        <is>
          <t>29</t>
        </is>
      </c>
      <c r="I20" s="12" t="inlineStr">
        <is>
          <t>tetap dibiarkan kosong</t>
        </is>
      </c>
      <c r="J20" s="12" t="inlineStr"/>
      <c r="K20" s="91" t="inlineStr">
        <is>
          <t>poin</t>
        </is>
      </c>
    </row>
    <row r="21" ht="71.59999999999999" customHeight="1">
      <c r="A21" s="91" t="inlineStr">
        <is>
          <t>2.7</t>
        </is>
      </c>
      <c r="B21" s="91" t="inlineStr">
        <is>
          <t>Belum</t>
        </is>
      </c>
      <c r="C21" s="92" t="inlineStr">
        <is>
          <t>Jenis pekerjaan yang tidak tercantum disesuaikan dengan Dokumen Tender dan harga satuannya dianggap nol</t>
        </is>
      </c>
      <c r="D21" s="12" t="inlineStr"/>
      <c r="E21" s="91" t="inlineStr"/>
      <c r="F21" s="91" t="inlineStr">
        <is>
          <t>tidak disebut</t>
        </is>
      </c>
      <c r="G21" s="12" t="inlineStr"/>
      <c r="H21" s="91" t="inlineStr">
        <is>
          <t>29</t>
        </is>
      </c>
      <c r="I21" s="12" t="inlineStr">
        <is>
          <t>harga satuan pekerjaan dimaksud dianggap nol</t>
        </is>
      </c>
      <c r="J21" s="12" t="inlineStr"/>
      <c r="K21" s="91" t="inlineStr">
        <is>
          <t>poin</t>
        </is>
      </c>
    </row>
    <row r="22" ht="71.59999999999999" customHeight="1">
      <c r="A22" s="91" t="inlineStr">
        <is>
          <t>2.8</t>
        </is>
      </c>
      <c r="B22" s="91" t="inlineStr">
        <is>
          <t>Belum</t>
        </is>
      </c>
      <c r="C22" s="92" t="inlineStr">
        <is>
          <t>Mata pembayaran berharga nol/tidak ditulis diklarifikasi; kegiatan tetap dilaksanakan, harga dianggap termasuk pekerjaan lainnya</t>
        </is>
      </c>
      <c r="D22" s="12" t="inlineStr"/>
      <c r="E22" s="91" t="inlineStr"/>
      <c r="F22" s="91" t="inlineStr">
        <is>
          <t>tidak disebut</t>
        </is>
      </c>
      <c r="G22" s="12" t="inlineStr"/>
      <c r="H22" s="91" t="inlineStr">
        <is>
          <t>38,39</t>
        </is>
      </c>
      <c r="I22" s="12" t="inlineStr">
        <is>
          <t>kegiatan tersebut harus tetap dilaksanakan</t>
        </is>
      </c>
      <c r="J22" s="12" t="inlineStr"/>
      <c r="K22" s="91" t="inlineStr">
        <is>
          <t>poin</t>
        </is>
      </c>
    </row>
    <row r="23" ht="87" customHeight="1">
      <c r="A23" s="91" t="inlineStr">
        <is>
          <t>2.9</t>
        </is>
      </c>
      <c r="B23" s="91" t="inlineStr">
        <is>
          <t>Belum</t>
        </is>
      </c>
      <c r="C23" s="92" t="inlineStr">
        <is>
          <t>Harga satuan di atas 110% dari harga satuan HPS diklarifikasi; bila timpang, hanya berlaku untuk volume dalam Daftar Kuantitas dan Harga</t>
        </is>
      </c>
      <c r="D23" s="12" t="inlineStr"/>
      <c r="E23" s="91" t="inlineStr"/>
      <c r="F23" s="91" t="inlineStr">
        <is>
          <t>tidak disebut</t>
        </is>
      </c>
      <c r="G23" s="12" t="inlineStr"/>
      <c r="H23" s="91" t="inlineStr">
        <is>
          <t>38</t>
        </is>
      </c>
      <c r="I23" s="12" t="inlineStr">
        <is>
          <t>lebih besar dari 110% (seratus sepuluh persen)</t>
        </is>
      </c>
      <c r="J23" s="12" t="inlineStr"/>
      <c r="K23" s="91" t="inlineStr">
        <is>
          <t>poin</t>
        </is>
      </c>
    </row>
    <row r="24" ht="87" customHeight="1">
      <c r="A24" s="91" t="inlineStr">
        <is>
          <t>2.10</t>
        </is>
      </c>
      <c r="B24" s="91" t="inlineStr">
        <is>
          <t>Belum</t>
        </is>
      </c>
      <c r="C24" s="92" t="inlineStr">
        <is>
          <t>Harga mencakup semua biaya pekerjaan, personel, pengawasan, bahan, asuransi/BPJS, laba, pajak, bea, keuntungan, overhead dan risiko</t>
        </is>
      </c>
      <c r="D24" s="12" t="inlineStr"/>
      <c r="E24" s="91" t="inlineStr"/>
      <c r="F24" s="91" t="inlineStr">
        <is>
          <t>tidak disebut</t>
        </is>
      </c>
      <c r="G24" s="12" t="inlineStr"/>
      <c r="H24" s="91" t="inlineStr">
        <is>
          <t>171</t>
        </is>
      </c>
      <c r="I24" s="12" t="inlineStr">
        <is>
          <t>telah mencakup semua biaya pekerjaan</t>
        </is>
      </c>
      <c r="J24" s="12" t="inlineStr"/>
      <c r="K24" s="91" t="inlineStr">
        <is>
          <t>poin</t>
        </is>
      </c>
    </row>
    <row r="25" ht="40.8" customHeight="1">
      <c r="A25" s="91" t="inlineStr">
        <is>
          <t>2.11</t>
        </is>
      </c>
      <c r="B25" s="91" t="inlineStr">
        <is>
          <t>Belum</t>
        </is>
      </c>
      <c r="C25" s="92" t="inlineStr">
        <is>
          <t>Total harga dinyatakan sebelum PPN; rekapitulasi memuat PPN 10%</t>
        </is>
      </c>
      <c r="D25" s="12" t="inlineStr"/>
      <c r="E25" s="91" t="inlineStr"/>
      <c r="F25" s="91" t="inlineStr">
        <is>
          <t>tidak disebut</t>
        </is>
      </c>
      <c r="G25" s="12" t="inlineStr"/>
      <c r="H25" s="91" t="inlineStr">
        <is>
          <t>172,177</t>
        </is>
      </c>
      <c r="I25" s="12" t="inlineStr">
        <is>
          <t>merupakan harga sebelum PPN</t>
        </is>
      </c>
      <c r="J25" s="12" t="inlineStr"/>
      <c r="K25" s="91" t="inlineStr">
        <is>
          <t>poin</t>
        </is>
      </c>
    </row>
    <row r="26" ht="56.2" customHeight="1">
      <c r="A26" s="91" t="inlineStr">
        <is>
          <t>2.12</t>
        </is>
      </c>
      <c r="B26" s="91" t="inlineStr">
        <is>
          <t>Belum</t>
        </is>
      </c>
      <c r="C26" s="92" t="inlineStr">
        <is>
          <t>Item penerapan SMKK dimasukkan dalam Daftar dengan besaran biaya sesuai kebutuhan</t>
        </is>
      </c>
      <c r="D26" s="12" t="inlineStr"/>
      <c r="E26" s="91" t="inlineStr"/>
      <c r="F26" s="91" t="inlineStr">
        <is>
          <t>tidak disebut</t>
        </is>
      </c>
      <c r="G26" s="12" t="inlineStr"/>
      <c r="H26" s="91" t="inlineStr">
        <is>
          <t>23</t>
        </is>
      </c>
      <c r="I26" s="12" t="inlineStr">
        <is>
          <t>dimasukkan dalam Daftar Kuantitas dan Harga</t>
        </is>
      </c>
      <c r="J26" s="12" t="inlineStr"/>
      <c r="K26" s="91" t="inlineStr">
        <is>
          <t>poin</t>
        </is>
      </c>
    </row>
    <row r="27" ht="117.8" customHeight="1">
      <c r="A27" s="91" t="inlineStr">
        <is>
          <t>2.13</t>
        </is>
      </c>
      <c r="B27" s="91" t="inlineStr">
        <is>
          <t>Belum</t>
        </is>
      </c>
      <c r="C27" s="92" t="inlineStr">
        <is>
          <t>Perkiraan biaya SMKK memuat paling sedikit: penyiapan RKK; sosialisasi, promosi, pelatihan; APK dan APD; asuransi dan perizinan; personel; fasilitas dan alat kesehatan; rambu; konsultasi ahli; pengendalian risiko</t>
        </is>
      </c>
      <c r="D27" s="12" t="inlineStr"/>
      <c r="E27" s="91" t="inlineStr"/>
      <c r="F27" s="91" t="inlineStr">
        <is>
          <t>tidak disebut</t>
        </is>
      </c>
      <c r="G27" s="12" t="inlineStr"/>
      <c r="H27" s="91" t="inlineStr">
        <is>
          <t>23,173</t>
        </is>
      </c>
      <c r="I27" s="12" t="inlineStr">
        <is>
          <t>Perkiraan biaya penerapan SMKK memuat paling sedikit</t>
        </is>
      </c>
      <c r="J27" s="12" t="inlineStr"/>
      <c r="K27" s="91" t="inlineStr">
        <is>
          <t>poin</t>
        </is>
      </c>
    </row>
    <row r="28" ht="56.2" customHeight="1">
      <c r="A28" s="91" t="inlineStr">
        <is>
          <t>2.14</t>
        </is>
      </c>
      <c r="B28" s="91" t="inlineStr">
        <is>
          <t>Belum</t>
        </is>
      </c>
      <c r="C28" s="92" t="inlineStr">
        <is>
          <t>Nilai perkiraan biaya penerapan SMKK tidak boleh Rp0,- (nol rupiah) atau tidak disampaikan</t>
        </is>
      </c>
      <c r="D28" s="12" t="inlineStr"/>
      <c r="E28" s="91" t="inlineStr"/>
      <c r="F28" s="91" t="inlineStr">
        <is>
          <t>menggugurkan</t>
        </is>
      </c>
      <c r="G28" s="12" t="inlineStr"/>
      <c r="H28" s="91" t="inlineStr">
        <is>
          <t>39</t>
        </is>
      </c>
      <c r="I28" s="12" t="inlineStr">
        <is>
          <t>sebesar Rp0,- (nol rupiah) maka dinyatakan gugur</t>
        </is>
      </c>
      <c r="J28" s="12" t="inlineStr"/>
      <c r="K28" s="91" t="inlineStr">
        <is>
          <t>poin</t>
        </is>
      </c>
    </row>
    <row r="29" ht="71.59999999999999" customHeight="1">
      <c r="A29" s="91" t="inlineStr">
        <is>
          <t>2.15</t>
        </is>
      </c>
      <c r="B29" s="91" t="inlineStr">
        <is>
          <t>Belum</t>
        </is>
      </c>
      <c r="C29" s="92" t="inlineStr">
        <is>
          <t>Rincian komponen biaya SMKK yang tidak lengkap tidak digugurkan; pemenang tetap melaksanakan semua komponen SMKK</t>
        </is>
      </c>
      <c r="D29" s="12" t="inlineStr"/>
      <c r="E29" s="91" t="inlineStr"/>
      <c r="F29" s="91" t="inlineStr">
        <is>
          <t>tidak menggugurkan</t>
        </is>
      </c>
      <c r="G29" s="12" t="inlineStr"/>
      <c r="H29" s="91" t="inlineStr">
        <is>
          <t>39</t>
        </is>
      </c>
      <c r="I29" s="12" t="inlineStr">
        <is>
          <t>tidak menyampaikan rincian komponen biaya penerapan SMKK secara lengkap tidak digugurkan</t>
        </is>
      </c>
      <c r="J29" s="12" t="inlineStr"/>
      <c r="K29" s="91" t="inlineStr">
        <is>
          <t>poin</t>
        </is>
      </c>
    </row>
    <row r="30" ht="40.8" customHeight="1">
      <c r="A30" s="91" t="inlineStr">
        <is>
          <t>2.16</t>
        </is>
      </c>
      <c r="B30" s="91" t="inlineStr">
        <is>
          <t>Belum</t>
        </is>
      </c>
      <c r="C30" s="92" t="inlineStr">
        <is>
          <t>Total harga terkoreksi tidak melebihi HPS Rp1.250.000.000,00</t>
        </is>
      </c>
      <c r="D30" s="12" t="inlineStr"/>
      <c r="E30" s="91" t="inlineStr"/>
      <c r="F30" s="91" t="inlineStr">
        <is>
          <t>menggugurkan</t>
        </is>
      </c>
      <c r="G30" s="12" t="inlineStr"/>
      <c r="H30" s="91" t="inlineStr">
        <is>
          <t>29,38,61</t>
        </is>
      </c>
      <c r="I30" s="12" t="inlineStr">
        <is>
          <t>Penawaran setelah koreksi aritmatik yang melebihi nilai HPS dinyatakan gugur</t>
        </is>
      </c>
      <c r="J30" s="12" t="inlineStr"/>
      <c r="K30" s="91" t="inlineStr">
        <is>
          <t>poin</t>
        </is>
      </c>
    </row>
    <row r="31" ht="40.8" customHeight="1">
      <c r="A31" s="88" t="inlineStr">
        <is>
          <t>3</t>
        </is>
      </c>
      <c r="B31" s="88" t="inlineStr">
        <is>
          <t>Belum</t>
        </is>
      </c>
      <c r="C31" s="89" t="inlineStr">
        <is>
          <t>Daftar Keluaran dan Harga (bagian pekerjaan Lumsum)</t>
        </is>
      </c>
      <c r="D31" s="90" t="inlineStr">
        <is>
          <t>Daftar keluaran/output beserta harga keluaran dan harga total untuk bagian kontrak Lumsum, diunggah pada SPSE.</t>
        </is>
      </c>
      <c r="E31" s="88" t="inlineStr">
        <is>
          <t>wajib</t>
        </is>
      </c>
      <c r="F31" s="88" t="inlineStr">
        <is>
          <t>tidak disebut</t>
        </is>
      </c>
      <c r="G31" s="90" t="inlineStr">
        <is>
          <t>BAB XI, hlm. 171-177</t>
        </is>
      </c>
      <c r="H31" s="88" t="inlineStr">
        <is>
          <t>20,23,171,172</t>
        </is>
      </c>
      <c r="I31" s="90" t="inlineStr">
        <is>
          <t>Daftar Keluaran dan Harga (untuk bagian kontrak Lumsum)</t>
        </is>
      </c>
      <c r="J31" s="90" t="inlineStr"/>
      <c r="K31" s="88" t="inlineStr">
        <is>
          <t>dokumen</t>
        </is>
      </c>
    </row>
    <row r="32" ht="40.8" customHeight="1">
      <c r="A32" s="91" t="inlineStr">
        <is>
          <t>3.1</t>
        </is>
      </c>
      <c r="B32" s="91" t="inlineStr">
        <is>
          <t>Belum</t>
        </is>
      </c>
      <c r="C32" s="92" t="inlineStr">
        <is>
          <t>Diunggah pada SPSE</t>
        </is>
      </c>
      <c r="D32" s="12" t="inlineStr"/>
      <c r="E32" s="91" t="inlineStr"/>
      <c r="F32" s="91" t="inlineStr">
        <is>
          <t>tidak disebut</t>
        </is>
      </c>
      <c r="G32" s="12" t="inlineStr"/>
      <c r="H32" s="91" t="inlineStr">
        <is>
          <t>23</t>
        </is>
      </c>
      <c r="I32" s="12" t="inlineStr">
        <is>
          <t>mengunggah Daftar Kuantitas Harga dan Daftar Keluaran dan Harga pada SPSE</t>
        </is>
      </c>
      <c r="J32" s="12" t="inlineStr"/>
      <c r="K32" s="91" t="inlineStr">
        <is>
          <t>poin</t>
        </is>
      </c>
    </row>
    <row r="33" ht="56.2" customHeight="1">
      <c r="A33" s="91" t="inlineStr">
        <is>
          <t>3.2</t>
        </is>
      </c>
      <c r="B33" s="91" t="inlineStr">
        <is>
          <t>Belum</t>
        </is>
      </c>
      <c r="C33" s="92" t="inlineStr">
        <is>
          <t>Mencantumkan harga keluaran/output dan harga total untuk setiap keluaran/output pekerjaan</t>
        </is>
      </c>
      <c r="D33" s="12" t="inlineStr"/>
      <c r="E33" s="91" t="inlineStr"/>
      <c r="F33" s="91" t="inlineStr">
        <is>
          <t>tidak disebut</t>
        </is>
      </c>
      <c r="G33" s="12" t="inlineStr"/>
      <c r="H33" s="91" t="inlineStr">
        <is>
          <t>23</t>
        </is>
      </c>
      <c r="I33" s="12" t="inlineStr">
        <is>
          <t>harga keluaran/ output dan harga total untuk setiap keluaran/ output</t>
        </is>
      </c>
      <c r="J33" s="12" t="inlineStr"/>
      <c r="K33" s="91" t="inlineStr">
        <is>
          <t>poin</t>
        </is>
      </c>
    </row>
    <row r="34" ht="40.8" customHeight="1">
      <c r="A34" s="91" t="inlineStr">
        <is>
          <t>3.3</t>
        </is>
      </c>
      <c r="B34" s="91" t="inlineStr">
        <is>
          <t>Belum</t>
        </is>
      </c>
      <c r="C34" s="92" t="inlineStr">
        <is>
          <t>Sesuai dengan IKP, SSUK, SSKK, Spesifikasi Teknis dan Gambar</t>
        </is>
      </c>
      <c r="D34" s="12" t="inlineStr"/>
      <c r="E34" s="91" t="inlineStr"/>
      <c r="F34" s="91" t="inlineStr">
        <is>
          <t>tidak disebut</t>
        </is>
      </c>
      <c r="G34" s="12" t="inlineStr"/>
      <c r="H34" s="91" t="inlineStr">
        <is>
          <t>171</t>
        </is>
      </c>
      <c r="I34" s="12" t="inlineStr">
        <is>
          <t>harus sesuai dengan Instruksi Kepada Peserta (IKP)</t>
        </is>
      </c>
      <c r="J34" s="12" t="inlineStr"/>
      <c r="K34" s="91" t="inlineStr">
        <is>
          <t>poin</t>
        </is>
      </c>
    </row>
    <row r="35" ht="40.8" customHeight="1">
      <c r="A35" s="91" t="inlineStr">
        <is>
          <t>3.4</t>
        </is>
      </c>
      <c r="B35" s="91" t="inlineStr">
        <is>
          <t>Belum</t>
        </is>
      </c>
      <c r="C35" s="92" t="inlineStr">
        <is>
          <t>Pada bagian pekerjaan Lumsum tidak dilakukan koreksi aritmatik</t>
        </is>
      </c>
      <c r="D35" s="12" t="inlineStr"/>
      <c r="E35" s="91" t="inlineStr"/>
      <c r="F35" s="91" t="inlineStr">
        <is>
          <t>tidak disebut</t>
        </is>
      </c>
      <c r="G35" s="12" t="inlineStr"/>
      <c r="H35" s="91" t="inlineStr">
        <is>
          <t>29</t>
        </is>
      </c>
      <c r="I35" s="12" t="inlineStr">
        <is>
          <t>Pada item/bagian Pekerjaan dengan Lumsum tidak dilakukan koreksi aritmatik</t>
        </is>
      </c>
      <c r="J35" s="12" t="inlineStr"/>
      <c r="K35" s="91" t="inlineStr">
        <is>
          <t>poin</t>
        </is>
      </c>
    </row>
    <row r="36" ht="71.59999999999999" customHeight="1">
      <c r="A36" s="91" t="inlineStr">
        <is>
          <t>3.5</t>
        </is>
      </c>
      <c r="B36" s="91" t="inlineStr">
        <is>
          <t>Belum</t>
        </is>
      </c>
      <c r="C36" s="92" t="inlineStr">
        <is>
          <t>Harga dicantumkan untuk setiap mata pembayaran; yang lalai diberi harga dianggap termasuk dalam harga mata pembayaran lain</t>
        </is>
      </c>
      <c r="D36" s="12" t="inlineStr"/>
      <c r="E36" s="91" t="inlineStr"/>
      <c r="F36" s="91" t="inlineStr">
        <is>
          <t>tidak disebut</t>
        </is>
      </c>
      <c r="G36" s="12" t="inlineStr"/>
      <c r="H36" s="91" t="inlineStr">
        <is>
          <t>171</t>
        </is>
      </c>
      <c r="I36" s="12" t="inlineStr">
        <is>
          <t>Harga harus dicantumkan untuk setiap mata pembayaran</t>
        </is>
      </c>
      <c r="J36" s="12" t="inlineStr"/>
      <c r="K36" s="91" t="inlineStr">
        <is>
          <t>poin</t>
        </is>
      </c>
    </row>
    <row r="37" ht="71.59999999999999" customHeight="1">
      <c r="A37" s="91" t="inlineStr">
        <is>
          <t>3.6</t>
        </is>
      </c>
      <c r="B37" s="91" t="inlineStr">
        <is>
          <t>Belum</t>
        </is>
      </c>
      <c r="C37" s="92" t="inlineStr">
        <is>
          <t>Mata pembayaran berharga nol/tidak ditulis diklarifikasi; kegiatan tetap dilaksanakan, harga dianggap termasuk pekerjaan lainnya</t>
        </is>
      </c>
      <c r="D37" s="12" t="inlineStr"/>
      <c r="E37" s="91" t="inlineStr"/>
      <c r="F37" s="91" t="inlineStr">
        <is>
          <t>tidak disebut</t>
        </is>
      </c>
      <c r="G37" s="12" t="inlineStr"/>
      <c r="H37" s="91" t="inlineStr">
        <is>
          <t>38,39</t>
        </is>
      </c>
      <c r="I37" s="12" t="inlineStr">
        <is>
          <t>kegiatan tersebut harus tetap dilaksanakan</t>
        </is>
      </c>
      <c r="J37" s="12" t="inlineStr"/>
      <c r="K37" s="91" t="inlineStr">
        <is>
          <t>poin</t>
        </is>
      </c>
    </row>
    <row r="38" ht="87" customHeight="1">
      <c r="A38" s="91" t="inlineStr">
        <is>
          <t>3.7</t>
        </is>
      </c>
      <c r="B38" s="91" t="inlineStr">
        <is>
          <t>Belum</t>
        </is>
      </c>
      <c r="C38" s="92" t="inlineStr">
        <is>
          <t>Harga mencakup semua biaya pekerjaan, personel, pengawasan, bahan, asuransi/BPJS, laba, pajak, bea, keuntungan, overhead dan risiko</t>
        </is>
      </c>
      <c r="D38" s="12" t="inlineStr"/>
      <c r="E38" s="91" t="inlineStr"/>
      <c r="F38" s="91" t="inlineStr">
        <is>
          <t>tidak disebut</t>
        </is>
      </c>
      <c r="G38" s="12" t="inlineStr"/>
      <c r="H38" s="91" t="inlineStr">
        <is>
          <t>171</t>
        </is>
      </c>
      <c r="I38" s="12" t="inlineStr">
        <is>
          <t>telah mencakup semua biaya pekerjaan</t>
        </is>
      </c>
      <c r="J38" s="12" t="inlineStr"/>
      <c r="K38" s="91" t="inlineStr">
        <is>
          <t>poin</t>
        </is>
      </c>
    </row>
    <row r="39" ht="40.8" customHeight="1">
      <c r="A39" s="91" t="inlineStr">
        <is>
          <t>3.8</t>
        </is>
      </c>
      <c r="B39" s="91" t="inlineStr">
        <is>
          <t>Belum</t>
        </is>
      </c>
      <c r="C39" s="92" t="inlineStr">
        <is>
          <t>Total harga dinyatakan sebelum PPN</t>
        </is>
      </c>
      <c r="D39" s="12" t="inlineStr"/>
      <c r="E39" s="91" t="inlineStr"/>
      <c r="F39" s="91" t="inlineStr">
        <is>
          <t>tidak disebut</t>
        </is>
      </c>
      <c r="G39" s="12" t="inlineStr"/>
      <c r="H39" s="91" t="inlineStr">
        <is>
          <t>172</t>
        </is>
      </c>
      <c r="I39" s="12" t="inlineStr">
        <is>
          <t>merupakan harga sebelum PPN</t>
        </is>
      </c>
      <c r="J39" s="12" t="inlineStr"/>
      <c r="K39" s="91" t="inlineStr">
        <is>
          <t>poin</t>
        </is>
      </c>
    </row>
    <row r="40" ht="56.2" customHeight="1">
      <c r="A40" s="91" t="inlineStr">
        <is>
          <t>3.9</t>
        </is>
      </c>
      <c r="B40" s="91" t="inlineStr">
        <is>
          <t>Belum</t>
        </is>
      </c>
      <c r="C40" s="92" t="inlineStr">
        <is>
          <t>Biaya penerapan SMKK dimasukkan dalam daftar; nilai Rp0,- menggugurkan</t>
        </is>
      </c>
      <c r="D40" s="12" t="inlineStr"/>
      <c r="E40" s="91" t="inlineStr"/>
      <c r="F40" s="91" t="inlineStr">
        <is>
          <t>menggugurkan</t>
        </is>
      </c>
      <c r="G40" s="12" t="inlineStr"/>
      <c r="H40" s="91" t="inlineStr">
        <is>
          <t>23,39</t>
        </is>
      </c>
      <c r="I40" s="12" t="inlineStr">
        <is>
          <t>sebesar Rp0,- (nol rupiah) maka dinyatakan gugur</t>
        </is>
      </c>
      <c r="J40" s="12" t="inlineStr"/>
      <c r="K40" s="91" t="inlineStr">
        <is>
          <t>poin</t>
        </is>
      </c>
    </row>
  </sheetData>
  <mergeCells count="7">
    <mergeCell ref="A4:B4"/>
    <mergeCell ref="A2:F2"/>
    <mergeCell ref="A3:B3"/>
    <mergeCell ref="H2:I2"/>
    <mergeCell ref="E4:K4"/>
    <mergeCell ref="I3:K3"/>
    <mergeCell ref="A1:K1"/>
  </mergeCells>
  <conditionalFormatting sqref="C4">
    <cfRule type="dataBar" priority="1">
      <dataBar>
        <cfvo type="num" val="0"/>
        <cfvo type="num" val="1"/>
        <color rgb="0063BE7B"/>
      </dataBar>
    </cfRule>
  </conditionalFormatting>
  <conditionalFormatting sqref="B6:B340">
    <cfRule type="cellIs" priority="2" operator="equal" dxfId="3">
      <formula>"Sudah lengkap"</formula>
    </cfRule>
    <cfRule type="cellIs" priority="3" operator="equal" dxfId="2">
      <formula>"Sedang disiapkan"</formula>
    </cfRule>
    <cfRule type="cellIs" priority="4" operator="equal" dxfId="1">
      <formula>"Belum"</formula>
    </cfRule>
    <cfRule type="cellIs" priority="5" operator="equal" dxfId="7">
      <formula>"Tidak berlaku"</formula>
    </cfRule>
  </conditionalFormatting>
  <conditionalFormatting sqref="F6:F340">
    <cfRule type="cellIs" priority="6" operator="equal" dxfId="1">
      <formula>"menggugurkan"</formula>
    </cfRule>
  </conditionalFormatting>
  <conditionalFormatting sqref="A6:K340">
    <cfRule type="expression" priority="7" dxfId="8">
      <formula>$B6="Sudah lengkap"</formula>
    </cfRule>
    <cfRule type="expression" priority="8" dxfId="9">
      <formula>$B6="Sedang disiapkan"</formula>
    </cfRule>
    <cfRule type="expression" priority="9" dxfId="10">
      <formula>$B6="Tidak berlaku"</formula>
    </cfRule>
  </conditionalFormatting>
  <dataValidations count="2">
    <dataValidation sqref="B6:B340" showDropDown="0" showInputMessage="1" showErrorMessage="1" allowBlank="0" errorTitle="Status tidak dikenal" error="Pilih salah satu status dari daftar." promptTitle="Status" prompt="Klik panah ▼ untuk memilih status butir ini." type="list">
      <formula1>"Belum,Sedang disiapkan,Sudah lengkap,Tidak berlaku"</formula1>
    </dataValidation>
    <dataValidation sqref="F6:F340" showDropDown="0" showInputMessage="1" showErrorMessage="1" allowBlank="1" errorTitle="Akibat tidak dikenal" error="Pilih dari daftar agar butir ini terhitung dengan benar di Dashboard." promptTitle="Akibat" prompt="menggugurkan = penawaran bisa gugur bila butir ini tidak dipenuhi." type="list">
      <formula1>"menggugurkan,tidak menggugurkan,tidak disebut"</formula1>
    </dataValidation>
  </dataValidations>
  <hyperlinks>
    <hyperlink xmlns:r="http://schemas.openxmlformats.org/officeDocument/2006/relationships" ref="A3" r:id="rId1"/>
    <hyperlink xmlns:r="http://schemas.openxmlformats.org/officeDocument/2006/relationships" ref="C3" r:id="rId2"/>
    <hyperlink xmlns:r="http://schemas.openxmlformats.org/officeDocument/2006/relationships" ref="D3" r:id="rId3"/>
    <hyperlink xmlns:r="http://schemas.openxmlformats.org/officeDocument/2006/relationships" ref="I3" r:id="rId4"/>
  </hyperlinks>
  <pageMargins left="0.75" right="0.75" top="1" bottom="1" header="0.5" footer="0.5"/>
  <pageSetup orientation="landscape" paperSize="9" fitToHeight="0" fitToWidth="1"/>
  <tableParts count="1">
    <tablePart xmlns:r="http://schemas.openxmlformats.org/officeDocument/2006/relationships" r:id="rId5"/>
  </tableParts>
</worksheet>
</file>

<file path=xl/worksheets/sheet7.xml><?xml version="1.0" encoding="utf-8"?>
<worksheet xmlns="http://schemas.openxmlformats.org/spreadsheetml/2006/main">
  <sheetPr>
    <tabColor rgb="00161616"/>
    <outlinePr summaryBelow="1" summaryRight="1"/>
    <pageSetUpPr fitToPage="1"/>
  </sheetPr>
  <dimension ref="A1:K4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4" customWidth="1" min="3" max="3"/>
    <col width="62" customWidth="1" min="4" max="4"/>
    <col width="16" customWidth="1" min="5" max="5"/>
    <col width="16" customWidth="1" min="6" max="6"/>
    <col width="26" customWidth="1" min="7" max="7"/>
    <col width="9" customWidth="1" min="8" max="8"/>
    <col width="46" customWidth="1" min="9" max="9"/>
    <col width="30" customWidth="1" min="10" max="10"/>
    <col width="10" customWidth="1" min="11" max="11"/>
  </cols>
  <sheetData>
    <row r="1" ht="32" customHeight="1">
      <c r="A1" s="68" t="inlineStr">
        <is>
          <t>Kualifikasi</t>
        </is>
      </c>
      <c r="B1" s="2" t="n"/>
      <c r="C1" s="2" t="n"/>
      <c r="D1" s="2" t="n"/>
      <c r="E1" s="2" t="n"/>
      <c r="F1" s="2" t="n"/>
      <c r="G1" s="2" t="n"/>
      <c r="H1" s="2" t="n"/>
      <c r="I1" s="2" t="n"/>
      <c r="J1" s="2" t="n"/>
      <c r="K1" s="2" t="n"/>
    </row>
    <row r="2" ht="24" customHeight="1">
      <c r="A2" s="76">
        <f>IF('Dashboard'!$B$2="","(Isi judul penawaran di Dashboard)",'Dashboard'!$B$2)</f>
        <v/>
      </c>
      <c r="B2" s="77" t="n"/>
      <c r="C2" s="77" t="n"/>
      <c r="D2" s="77" t="n"/>
      <c r="E2" s="77" t="n"/>
      <c r="F2" s="77" t="n"/>
      <c r="G2" s="78" t="inlineStr">
        <is>
          <t>⏰ Batas pemasukan:</t>
        </is>
      </c>
      <c r="H2" s="79">
        <f>IF('Dashboard'!$B$3="","(isi di Dashboard)",'Dashboard'!$B$3)</f>
        <v/>
      </c>
      <c r="I2" s="77" t="n"/>
      <c r="J2" s="77" t="n"/>
      <c r="K2" s="80">
        <f>IF('Dashboard'!$C$3="","",'Dashboard'!$C$3)</f>
        <v/>
      </c>
    </row>
    <row r="3" ht="24" customHeight="1">
      <c r="A3" s="82" t="inlineStr">
        <is>
          <t>◀ Sebelumnya</t>
        </is>
      </c>
      <c r="B3" s="81" t="n"/>
      <c r="C3" s="82" t="inlineStr">
        <is>
          <t>⌂ Dashboard</t>
        </is>
      </c>
      <c r="D3" s="82" t="inlineStr">
        <is>
          <t>❓ Petunjuk</t>
        </is>
      </c>
      <c r="E3" s="81" t="n"/>
      <c r="F3" s="81" t="n"/>
      <c r="G3" s="81" t="n"/>
      <c r="H3" s="81" t="n"/>
      <c r="I3" s="83" t="inlineStr">
        <is>
          <t>Berikutnya ▶</t>
        </is>
      </c>
      <c r="J3" s="81" t="n"/>
      <c r="K3" s="81" t="n"/>
    </row>
    <row r="4" ht="26" customHeight="1">
      <c r="A4" s="84" t="inlineStr">
        <is>
          <t>PROGRES</t>
        </is>
      </c>
      <c r="C4" s="85">
        <f>IF(COUNTIFS(C6:C340,"&lt;&gt;",K6:K340,"&lt;&gt;poin")=0,0,(COUNTIFS(B6:B340,"Sudah lengkap",K6:K340,"&lt;&gt;poin")+COUNTIFS(B6:B340,"Tidak berlaku",K6:K340,"&lt;&gt;poin"))/COUNTIFS(C6:C340,"&lt;&gt;",K6:K340,"&lt;&gt;poin"))</f>
        <v/>
      </c>
      <c r="D4" s="86">
        <f>(COUNTIFS(B6:B340,"Sudah lengkap",K6:K340,"&lt;&gt;poin")+COUNTIFS(B6:B340,"Tidak berlaku",K6:K340,"&lt;&gt;poin"))&amp;" dari "&amp;COUNTIFS(C6:C340,"&lt;&gt;",K6:K340,"&lt;&gt;poin")&amp;" butir selesai"</f>
        <v/>
      </c>
      <c r="E4" s="28" t="inlineStr">
        <is>
          <t>Klik sel Status lalu pilih dari panah ▼. Warna baris ikut berubah.</t>
        </is>
      </c>
    </row>
    <row r="5" ht="30" customHeight="1">
      <c r="A5" s="87" t="inlineStr">
        <is>
          <t>No</t>
        </is>
      </c>
      <c r="B5" s="87" t="inlineStr">
        <is>
          <t>Status</t>
        </is>
      </c>
      <c r="C5" s="87" t="inlineStr">
        <is>
          <t>Dokumen / Persyaratan</t>
        </is>
      </c>
      <c r="D5" s="87" t="inlineStr">
        <is>
          <t>Yang harus dipenuhi</t>
        </is>
      </c>
      <c r="E5" s="87" t="inlineStr">
        <is>
          <t>Kondisi</t>
        </is>
      </c>
      <c r="F5" s="87" t="inlineStr">
        <is>
          <t>Akibat</t>
        </is>
      </c>
      <c r="G5" s="87" t="inlineStr">
        <is>
          <t>Format baku</t>
        </is>
      </c>
      <c r="H5" s="87" t="inlineStr">
        <is>
          <t>Hlm.</t>
        </is>
      </c>
      <c r="I5" s="87" t="inlineStr">
        <is>
          <t>Kutipan dokumen pemilihan</t>
        </is>
      </c>
      <c r="J5" s="87" t="inlineStr">
        <is>
          <t>Catatan Anda</t>
        </is>
      </c>
      <c r="K5" s="87" t="inlineStr">
        <is>
          <t>Jenis</t>
        </is>
      </c>
    </row>
    <row r="6" ht="56.2" customHeight="1">
      <c r="A6" s="88" t="inlineStr">
        <is>
          <t>1</t>
        </is>
      </c>
      <c r="B6" s="88" t="inlineStr">
        <is>
          <t>Sudah lengkap</t>
        </is>
      </c>
      <c r="C6" s="89" t="inlineStr">
        <is>
          <t>Perizinan Berusaha di bidang Jasa Konstruksi (NIB/izin usaha)</t>
        </is>
      </c>
      <c r="D6" s="90" t="inlineStr">
        <is>
          <t>Peserta berbadan usaha harus memiliki perizinan berusaha di bidang Jasa Konstruksi, KBLI 41016.</t>
        </is>
      </c>
      <c r="E6" s="88" t="inlineStr">
        <is>
          <t>wajib</t>
        </is>
      </c>
      <c r="F6" s="88" t="inlineStr">
        <is>
          <t>tidak disebut</t>
        </is>
      </c>
      <c r="G6" s="90" t="inlineStr">
        <is>
          <t>tidak ada format baku</t>
        </is>
      </c>
      <c r="H6" s="88" t="inlineStr">
        <is>
          <t>65,42</t>
        </is>
      </c>
      <c r="I6" s="90" t="inlineStr">
        <is>
          <t>Peserta yang berbadan usaha harus memiliki perizinan berusaha di bidang Jasa Konstruksi. KBLI 41016</t>
        </is>
      </c>
      <c r="J6" s="90" t="inlineStr"/>
      <c r="K6" s="88" t="inlineStr">
        <is>
          <t>dokumen</t>
        </is>
      </c>
    </row>
    <row r="7" ht="25.4" customHeight="1">
      <c r="A7" s="91" t="inlineStr">
        <is>
          <t>1.1</t>
        </is>
      </c>
      <c r="B7" s="91" t="inlineStr">
        <is>
          <t>Sudah lengkap</t>
        </is>
      </c>
      <c r="C7" s="92" t="inlineStr">
        <is>
          <t>KBLI 41016</t>
        </is>
      </c>
      <c r="D7" s="12" t="inlineStr"/>
      <c r="E7" s="91" t="inlineStr"/>
      <c r="F7" s="91" t="inlineStr">
        <is>
          <t>tidak disebut</t>
        </is>
      </c>
      <c r="G7" s="12" t="inlineStr"/>
      <c r="H7" s="91" t="inlineStr">
        <is>
          <t>65</t>
        </is>
      </c>
      <c r="I7" s="12" t="inlineStr">
        <is>
          <t>KBLI 41016</t>
        </is>
      </c>
      <c r="J7" s="12" t="inlineStr"/>
      <c r="K7" s="91" t="inlineStr">
        <is>
          <t>poin</t>
        </is>
      </c>
    </row>
    <row r="8" ht="71.59999999999999" customHeight="1">
      <c r="A8" s="91" t="inlineStr">
        <is>
          <t>1.2</t>
        </is>
      </c>
      <c r="B8" s="91" t="inlineStr">
        <is>
          <t>Sudah lengkap</t>
        </is>
      </c>
      <c r="C8" s="92" t="inlineStr">
        <is>
          <t>Izin yang habis masa berlakunya sebelum batas akhir pemasukan Dokumen Penawaran tidak dapat diterima</t>
        </is>
      </c>
      <c r="D8" s="12" t="inlineStr"/>
      <c r="E8" s="91" t="inlineStr"/>
      <c r="F8" s="91" t="inlineStr">
        <is>
          <t>menggugurkan</t>
        </is>
      </c>
      <c r="G8" s="12" t="inlineStr"/>
      <c r="H8" s="91" t="inlineStr">
        <is>
          <t>97</t>
        </is>
      </c>
      <c r="I8" s="12" t="inlineStr">
        <is>
          <t>tidak dapat diterima dan penyedia dinyatakan gugur</t>
        </is>
      </c>
      <c r="J8" s="12" t="inlineStr"/>
      <c r="K8" s="91" t="inlineStr">
        <is>
          <t>poin</t>
        </is>
      </c>
    </row>
    <row r="9" ht="102.4" customHeight="1">
      <c r="A9" s="91" t="inlineStr">
        <is>
          <t>1.3</t>
        </is>
      </c>
      <c r="B9" s="91" t="inlineStr">
        <is>
          <t>Sudah lengkap</t>
        </is>
      </c>
      <c r="C9" s="92" t="inlineStr">
        <is>
          <t>Jika masa berlaku habis setelah batas akhir pemasukan penawaran, sampaikan izin yang sudah diperpanjang kepada Pejabat Penandatangan Kontrak saat penyerahan lokasi kerja dan personel</t>
        </is>
      </c>
      <c r="D9" s="12" t="inlineStr"/>
      <c r="E9" s="91" t="inlineStr"/>
      <c r="F9" s="91" t="inlineStr">
        <is>
          <t>tidak disebut</t>
        </is>
      </c>
      <c r="G9" s="12" t="inlineStr"/>
      <c r="H9" s="91" t="inlineStr">
        <is>
          <t>97</t>
        </is>
      </c>
      <c r="I9" s="12" t="inlineStr">
        <is>
          <t>menyampaikan izin/sertifikat yang sudah diperpanjang</t>
        </is>
      </c>
      <c r="J9" s="12" t="inlineStr"/>
      <c r="K9" s="91" t="inlineStr">
        <is>
          <t>poin</t>
        </is>
      </c>
    </row>
    <row r="10" ht="56.2" customHeight="1">
      <c r="A10" s="91" t="inlineStr">
        <is>
          <t>1.4</t>
        </is>
      </c>
      <c r="B10" s="91" t="inlineStr">
        <is>
          <t>Sudah lengkap</t>
        </is>
      </c>
      <c r="C10" s="92" t="inlineStr">
        <is>
          <t>Izin dari OSS harus sudah berlaku efektif saat rapat persiapan penandatanganan kontrak</t>
        </is>
      </c>
      <c r="D10" s="12" t="inlineStr"/>
      <c r="E10" s="91" t="inlineStr"/>
      <c r="F10" s="91" t="inlineStr">
        <is>
          <t>tidak disebut</t>
        </is>
      </c>
      <c r="G10" s="12" t="inlineStr"/>
      <c r="H10" s="91" t="inlineStr">
        <is>
          <t>97</t>
        </is>
      </c>
      <c r="I10" s="12" t="inlineStr">
        <is>
          <t>harus sudah berlaku efektif pada saat rapat persiapan penandatanganan kontrak</t>
        </is>
      </c>
      <c r="J10" s="12" t="inlineStr"/>
      <c r="K10" s="91" t="inlineStr">
        <is>
          <t>poin</t>
        </is>
      </c>
    </row>
    <row r="11" ht="56.2" customHeight="1">
      <c r="A11" s="91" t="inlineStr">
        <is>
          <t>1.5</t>
        </is>
      </c>
      <c r="B11" s="91" t="inlineStr">
        <is>
          <t>Sudah lengkap</t>
        </is>
      </c>
      <c r="C11" s="92" t="inlineStr">
        <is>
          <t>Bila KSO, evaluasi izin dilakukan untuk setiap perusahaan anggota KSO</t>
        </is>
      </c>
      <c r="D11" s="12" t="inlineStr"/>
      <c r="E11" s="91" t="inlineStr"/>
      <c r="F11" s="91" t="inlineStr">
        <is>
          <t>tidak disebut</t>
        </is>
      </c>
      <c r="G11" s="12" t="inlineStr"/>
      <c r="H11" s="91" t="inlineStr">
        <is>
          <t>66</t>
        </is>
      </c>
      <c r="I11" s="12" t="inlineStr">
        <is>
          <t>dilakukan untuk setiap perusahaan yang tergabung dalam KSO</t>
        </is>
      </c>
      <c r="J11" s="12" t="inlineStr"/>
      <c r="K11" s="91" t="inlineStr">
        <is>
          <t>poin</t>
        </is>
      </c>
    </row>
    <row r="12" ht="56.2" customHeight="1">
      <c r="A12" s="88" t="inlineStr">
        <is>
          <t>2</t>
        </is>
      </c>
      <c r="B12" s="88" t="inlineStr">
        <is>
          <t>Sudah lengkap</t>
        </is>
      </c>
      <c r="C12" s="89" t="inlineStr">
        <is>
          <t>Sertifikat Badan Usaha (SBU)</t>
        </is>
      </c>
      <c r="D12" s="90" t="inlineStr">
        <is>
          <t>SBU kualifikasi Usaha Kecil dengan subklasifikasi Jasa Pelaksana Konstruksi Gedung Pendidikan; untuk Usaha Kecil paling banyak 1 SBU.</t>
        </is>
      </c>
      <c r="E12" s="88" t="inlineStr">
        <is>
          <t>wajib</t>
        </is>
      </c>
      <c r="F12" s="88" t="inlineStr">
        <is>
          <t>tidak disebut</t>
        </is>
      </c>
      <c r="G12" s="90" t="inlineStr">
        <is>
          <t>tidak ada format baku</t>
        </is>
      </c>
      <c r="H12" s="88" t="inlineStr">
        <is>
          <t>65,42</t>
        </is>
      </c>
      <c r="I12" s="90" t="inlineStr">
        <is>
          <t>Memiliki Sertifikat Badan Usaha (SBU) dengan Kualifikasi Usaha Kecil</t>
        </is>
      </c>
      <c r="J12" s="90" t="inlineStr"/>
      <c r="K12" s="88" t="inlineStr">
        <is>
          <t>dokumen</t>
        </is>
      </c>
    </row>
    <row r="13" ht="25.4" customHeight="1">
      <c r="A13" s="91" t="inlineStr">
        <is>
          <t>2.1</t>
        </is>
      </c>
      <c r="B13" s="91" t="inlineStr">
        <is>
          <t>Sudah lengkap</t>
        </is>
      </c>
      <c r="C13" s="92" t="inlineStr">
        <is>
          <t>Kualifikasi usaha: Kecil</t>
        </is>
      </c>
      <c r="D13" s="12" t="inlineStr"/>
      <c r="E13" s="91" t="inlineStr"/>
      <c r="F13" s="91" t="inlineStr">
        <is>
          <t>tidak disebut</t>
        </is>
      </c>
      <c r="G13" s="12" t="inlineStr"/>
      <c r="H13" s="91" t="inlineStr">
        <is>
          <t>65</t>
        </is>
      </c>
      <c r="I13" s="12" t="inlineStr">
        <is>
          <t>Kualifikasi Usaha Kecil</t>
        </is>
      </c>
      <c r="J13" s="12" t="inlineStr"/>
      <c r="K13" s="91" t="inlineStr">
        <is>
          <t>poin</t>
        </is>
      </c>
    </row>
    <row r="14" ht="56.2" customHeight="1">
      <c r="A14" s="91" t="inlineStr">
        <is>
          <t>2.2</t>
        </is>
      </c>
      <c r="B14" s="91" t="inlineStr">
        <is>
          <t>Sudah lengkap</t>
        </is>
      </c>
      <c r="C14" s="92" t="inlineStr">
        <is>
          <t>Subklasifikasi: BG 006 Jasa Pelaksana Konstruksi Gedung Pendidikan</t>
        </is>
      </c>
      <c r="D14" s="12" t="inlineStr"/>
      <c r="E14" s="91" t="inlineStr"/>
      <c r="F14" s="91" t="inlineStr">
        <is>
          <t>tidak disebut</t>
        </is>
      </c>
      <c r="G14" s="12" t="inlineStr"/>
      <c r="H14" s="91" t="inlineStr">
        <is>
          <t>65</t>
        </is>
      </c>
      <c r="I14" s="12" t="inlineStr">
        <is>
          <t>BG 006 Jasa Pelaksana Konstruksi Gedung Pendidikan</t>
        </is>
      </c>
      <c r="J14" s="12" t="inlineStr"/>
      <c r="K14" s="91" t="inlineStr">
        <is>
          <t>poin</t>
        </is>
      </c>
    </row>
    <row r="15" ht="56.2" customHeight="1">
      <c r="A15" s="91" t="inlineStr">
        <is>
          <t>2.3</t>
        </is>
      </c>
      <c r="B15" s="91" t="inlineStr">
        <is>
          <t>Sudah lengkap</t>
        </is>
      </c>
      <c r="C15" s="92" t="inlineStr">
        <is>
          <t>Pekerjaan usaha kualifikasi kecil mensyaratkan paling banyak 1 (satu) SBU</t>
        </is>
      </c>
      <c r="D15" s="12" t="inlineStr"/>
      <c r="E15" s="91" t="inlineStr"/>
      <c r="F15" s="91" t="inlineStr">
        <is>
          <t>tidak disebut</t>
        </is>
      </c>
      <c r="G15" s="12" t="inlineStr"/>
      <c r="H15" s="91" t="inlineStr">
        <is>
          <t>42</t>
        </is>
      </c>
      <c r="I15" s="12" t="inlineStr">
        <is>
          <t>paling banyak 1 (satu) SBU</t>
        </is>
      </c>
      <c r="J15" s="12" t="inlineStr"/>
      <c r="K15" s="91" t="inlineStr">
        <is>
          <t>poin</t>
        </is>
      </c>
    </row>
    <row r="16" ht="71.59999999999999" customHeight="1">
      <c r="A16" s="91" t="inlineStr">
        <is>
          <t>2.4</t>
        </is>
      </c>
      <c r="B16" s="91" t="inlineStr">
        <is>
          <t>Sudah lengkap</t>
        </is>
      </c>
      <c r="C16" s="92" t="inlineStr">
        <is>
          <t>SBU yang habis masa berlakunya sebelum batas akhir pemasukan Dokumen Penawaran tidak dapat diterima</t>
        </is>
      </c>
      <c r="D16" s="12" t="inlineStr"/>
      <c r="E16" s="91" t="inlineStr"/>
      <c r="F16" s="91" t="inlineStr">
        <is>
          <t>menggugurkan</t>
        </is>
      </c>
      <c r="G16" s="12" t="inlineStr"/>
      <c r="H16" s="91" t="inlineStr">
        <is>
          <t>97</t>
        </is>
      </c>
      <c r="I16" s="12" t="inlineStr">
        <is>
          <t>tidak dapat diterima dan penyedia dinyatakan gugur</t>
        </is>
      </c>
      <c r="J16" s="12" t="inlineStr"/>
      <c r="K16" s="91" t="inlineStr">
        <is>
          <t>poin</t>
        </is>
      </c>
    </row>
    <row r="17" ht="87" customHeight="1">
      <c r="A17" s="91" t="inlineStr">
        <is>
          <t>2.5</t>
        </is>
      </c>
      <c r="B17" s="91" t="inlineStr">
        <is>
          <t>Sudah lengkap</t>
        </is>
      </c>
      <c r="C17" s="92" t="inlineStr">
        <is>
          <t>Jika masa berlaku habis setelah batas akhir pemasukan penawaran, sampaikan SBU yang sudah diperpanjang saat penyerahan lokasi kerja dan personel</t>
        </is>
      </c>
      <c r="D17" s="12" t="inlineStr"/>
      <c r="E17" s="91" t="inlineStr"/>
      <c r="F17" s="91" t="inlineStr">
        <is>
          <t>tidak disebut</t>
        </is>
      </c>
      <c r="G17" s="12" t="inlineStr"/>
      <c r="H17" s="91" t="inlineStr">
        <is>
          <t>97</t>
        </is>
      </c>
      <c r="I17" s="12" t="inlineStr">
        <is>
          <t>menyampaikan izin/sertifikat yang sudah diperpanjang</t>
        </is>
      </c>
      <c r="J17" s="12" t="inlineStr"/>
      <c r="K17" s="91" t="inlineStr">
        <is>
          <t>poin</t>
        </is>
      </c>
    </row>
    <row r="18" ht="40.8" customHeight="1">
      <c r="A18" s="91" t="inlineStr">
        <is>
          <t>2.6</t>
        </is>
      </c>
      <c r="B18" s="91" t="inlineStr">
        <is>
          <t>Sudah lengkap</t>
        </is>
      </c>
      <c r="C18" s="92" t="inlineStr">
        <is>
          <t>Registrasi tahunan SBU tidak dievaluasi, cukup masa berlaku SBU</t>
        </is>
      </c>
      <c r="D18" s="12" t="inlineStr"/>
      <c r="E18" s="91" t="inlineStr"/>
      <c r="F18" s="91" t="inlineStr">
        <is>
          <t>tidak disebut</t>
        </is>
      </c>
      <c r="G18" s="12" t="inlineStr"/>
      <c r="H18" s="91" t="inlineStr">
        <is>
          <t>97</t>
        </is>
      </c>
      <c r="I18" s="12" t="inlineStr">
        <is>
          <t>tidak perlu mengevaluasi registrasi tahunan</t>
        </is>
      </c>
      <c r="J18" s="12" t="inlineStr"/>
      <c r="K18" s="91" t="inlineStr">
        <is>
          <t>poin</t>
        </is>
      </c>
    </row>
    <row r="19" ht="71.59999999999999" customHeight="1">
      <c r="A19" s="91" t="inlineStr">
        <is>
          <t>2.7</t>
        </is>
      </c>
      <c r="B19" s="91" t="inlineStr">
        <is>
          <t>Sudah lengkap</t>
        </is>
      </c>
      <c r="C19" s="92" t="inlineStr">
        <is>
          <t>Bila KSO, setiap anggota KSO harus memiliki salah satu SBU yang disyaratkan; evaluasi saling melengkapi</t>
        </is>
      </c>
      <c r="D19" s="12" t="inlineStr"/>
      <c r="E19" s="91" t="inlineStr"/>
      <c r="F19" s="91" t="inlineStr">
        <is>
          <t>tidak disebut</t>
        </is>
      </c>
      <c r="G19" s="12" t="inlineStr"/>
      <c r="H19" s="91" t="inlineStr">
        <is>
          <t>66</t>
        </is>
      </c>
      <c r="I19" s="12" t="inlineStr">
        <is>
          <t>setiap anggota KSO harus memiliki salah satu SBU yang disyaratkan</t>
        </is>
      </c>
      <c r="J19" s="12" t="inlineStr"/>
      <c r="K19" s="91" t="inlineStr">
        <is>
          <t>poin</t>
        </is>
      </c>
    </row>
    <row r="20" ht="40.8" customHeight="1">
      <c r="A20" s="88" t="inlineStr">
        <is>
          <t>3</t>
        </is>
      </c>
      <c r="B20" s="88" t="inlineStr">
        <is>
          <t>Sudah lengkap</t>
        </is>
      </c>
      <c r="C20" s="89" t="inlineStr">
        <is>
          <t>NPWP dan bukti status Wajib Pajak valid</t>
        </is>
      </c>
      <c r="D20" s="90" t="inlineStr">
        <is>
          <t>Nomor NPWP dengan status keterangan Wajib Pajak valid berdasarkan Konfirmasi Status Wajib Pajak.</t>
        </is>
      </c>
      <c r="E20" s="88" t="inlineStr">
        <is>
          <t>wajib</t>
        </is>
      </c>
      <c r="F20" s="88" t="inlineStr">
        <is>
          <t>tidak disebut</t>
        </is>
      </c>
      <c r="G20" s="90" t="inlineStr">
        <is>
          <t>tidak ada format baku</t>
        </is>
      </c>
      <c r="H20" s="88" t="inlineStr">
        <is>
          <t>66,43,98</t>
        </is>
      </c>
      <c r="I20" s="90" t="inlineStr">
        <is>
          <t>Nomor NPWP yang dimiliki , dengan status keterangan Wajib Pajak</t>
        </is>
      </c>
      <c r="J20" s="90" t="inlineStr"/>
      <c r="K20" s="88" t="inlineStr">
        <is>
          <t>dokumen</t>
        </is>
      </c>
    </row>
    <row r="21" ht="56.2" customHeight="1">
      <c r="A21" s="91" t="inlineStr">
        <is>
          <t>3.1</t>
        </is>
      </c>
      <c r="B21" s="91" t="inlineStr">
        <is>
          <t>Sudah lengkap</t>
        </is>
      </c>
      <c r="C21" s="92" t="inlineStr">
        <is>
          <t>Status keterangan Wajib Pajak: Valid berdasarkan hasil Konfirmasi Status Wajib Pajak</t>
        </is>
      </c>
      <c r="D21" s="12" t="inlineStr"/>
      <c r="E21" s="91" t="inlineStr"/>
      <c r="F21" s="91" t="inlineStr">
        <is>
          <t>tidak disebut</t>
        </is>
      </c>
      <c r="G21" s="12" t="inlineStr"/>
      <c r="H21" s="91" t="inlineStr">
        <is>
          <t>66</t>
        </is>
      </c>
      <c r="I21" s="12" t="inlineStr">
        <is>
          <t>Konfirmasi Status Wajib Pajak Valid</t>
        </is>
      </c>
      <c r="J21" s="12" t="inlineStr"/>
      <c r="K21" s="91" t="inlineStr">
        <is>
          <t>poin</t>
        </is>
      </c>
    </row>
    <row r="22" ht="87" customHeight="1">
      <c r="A22" s="91" t="inlineStr">
        <is>
          <t>3.2</t>
        </is>
      </c>
      <c r="B22" s="91" t="inlineStr">
        <is>
          <t>Sudah lengkap</t>
        </is>
      </c>
      <c r="C22" s="92" t="inlineStr">
        <is>
          <t>Dikecualikan bagi peserta yang secara aturan perpajakan belum wajib memiliki laporan perpajakan tahun terakhir, misalnya baru berdiri</t>
        </is>
      </c>
      <c r="D22" s="12" t="inlineStr"/>
      <c r="E22" s="91" t="inlineStr"/>
      <c r="F22" s="91" t="inlineStr">
        <is>
          <t>tidak disebut</t>
        </is>
      </c>
      <c r="G22" s="12" t="inlineStr"/>
      <c r="H22" s="91" t="inlineStr">
        <is>
          <t>98</t>
        </is>
      </c>
      <c r="I22" s="12" t="inlineStr">
        <is>
          <t>belum diwajibkan memiliki laporan perpajakan tahun terakhir</t>
        </is>
      </c>
      <c r="J22" s="12" t="inlineStr"/>
      <c r="K22" s="91" t="inlineStr">
        <is>
          <t>poin</t>
        </is>
      </c>
    </row>
    <row r="23" ht="40.8" customHeight="1">
      <c r="A23" s="91" t="inlineStr">
        <is>
          <t>3.3</t>
        </is>
      </c>
      <c r="B23" s="91" t="inlineStr">
        <is>
          <t>Sudah lengkap</t>
        </is>
      </c>
      <c r="C23" s="92" t="inlineStr">
        <is>
          <t>Bila KSO, evaluasi dilakukan untuk setiap perusahaan anggota KSO</t>
        </is>
      </c>
      <c r="D23" s="12" t="inlineStr"/>
      <c r="E23" s="91" t="inlineStr"/>
      <c r="F23" s="91" t="inlineStr">
        <is>
          <t>tidak disebut</t>
        </is>
      </c>
      <c r="G23" s="12" t="inlineStr"/>
      <c r="H23" s="91" t="inlineStr">
        <is>
          <t>66</t>
        </is>
      </c>
      <c r="I23" s="12" t="inlineStr">
        <is>
          <t>dilakukan untuk setiap perusahaan yang tergabung dalam KSO</t>
        </is>
      </c>
      <c r="J23" s="12" t="inlineStr"/>
      <c r="K23" s="91" t="inlineStr">
        <is>
          <t>poin</t>
        </is>
      </c>
    </row>
    <row r="24" ht="40.8" customHeight="1">
      <c r="A24" s="88" t="inlineStr">
        <is>
          <t>4</t>
        </is>
      </c>
      <c r="B24" s="88" t="inlineStr">
        <is>
          <t>Sudah lengkap</t>
        </is>
      </c>
      <c r="C24" s="89" t="inlineStr">
        <is>
          <t>Akta pendirian perusahaan</t>
        </is>
      </c>
      <c r="D24" s="90" t="inlineStr">
        <is>
          <t>Akta pendirian perusahaan/anggaran dasar.</t>
        </is>
      </c>
      <c r="E24" s="88" t="inlineStr">
        <is>
          <t>wajib</t>
        </is>
      </c>
      <c r="F24" s="88" t="inlineStr">
        <is>
          <t>tidak disebut</t>
        </is>
      </c>
      <c r="G24" s="90" t="inlineStr">
        <is>
          <t>tidak ada format baku</t>
        </is>
      </c>
      <c r="H24" s="88" t="inlineStr">
        <is>
          <t>66,43,98</t>
        </is>
      </c>
      <c r="I24" s="90" t="inlineStr">
        <is>
          <t>Memiliki akta pendirian perusahaan dan akta perubahan perusahaan</t>
        </is>
      </c>
      <c r="J24" s="90" t="inlineStr"/>
      <c r="K24" s="88" t="inlineStr">
        <is>
          <t>dokumen</t>
        </is>
      </c>
    </row>
    <row r="25" ht="40.8" customHeight="1">
      <c r="A25" s="91" t="inlineStr">
        <is>
          <t>4.1</t>
        </is>
      </c>
      <c r="B25" s="91" t="inlineStr">
        <is>
          <t>Sudah lengkap</t>
        </is>
      </c>
      <c r="C25" s="92" t="inlineStr">
        <is>
          <t>Bila KSO, evaluasi dilakukan untuk setiap perusahaan anggota KSO</t>
        </is>
      </c>
      <c r="D25" s="12" t="inlineStr"/>
      <c r="E25" s="91" t="inlineStr"/>
      <c r="F25" s="91" t="inlineStr">
        <is>
          <t>tidak disebut</t>
        </is>
      </c>
      <c r="G25" s="12" t="inlineStr"/>
      <c r="H25" s="91" t="inlineStr">
        <is>
          <t>66</t>
        </is>
      </c>
      <c r="I25" s="12" t="inlineStr">
        <is>
          <t>dilakukan untuk setiap perusahaan yang tergabung dalam KSO</t>
        </is>
      </c>
      <c r="J25" s="12" t="inlineStr"/>
      <c r="K25" s="91" t="inlineStr">
        <is>
          <t>poin</t>
        </is>
      </c>
    </row>
    <row r="26" ht="40.8" customHeight="1">
      <c r="A26" s="88" t="inlineStr">
        <is>
          <t>5</t>
        </is>
      </c>
      <c r="B26" s="88" t="inlineStr">
        <is>
          <t>Sudah lengkap</t>
        </is>
      </c>
      <c r="C26" s="89" t="inlineStr">
        <is>
          <t>Akta perubahan perusahaan</t>
        </is>
      </c>
      <c r="D26" s="90" t="inlineStr">
        <is>
          <t>Akta perubahan perusahaan, hanya bila ada perubahan.</t>
        </is>
      </c>
      <c r="E26" s="88" t="inlineStr">
        <is>
          <t>apabila ada perubahan</t>
        </is>
      </c>
      <c r="F26" s="88" t="inlineStr">
        <is>
          <t>tidak disebut</t>
        </is>
      </c>
      <c r="G26" s="90" t="inlineStr">
        <is>
          <t>tidak ada format baku</t>
        </is>
      </c>
      <c r="H26" s="88" t="inlineStr">
        <is>
          <t>66,43,98</t>
        </is>
      </c>
      <c r="I26" s="90" t="inlineStr">
        <is>
          <t>akta perubahan perusahaan (apabila ada perubahan)</t>
        </is>
      </c>
      <c r="J26" s="90" t="inlineStr"/>
      <c r="K26" s="88" t="inlineStr">
        <is>
          <t>dokumen</t>
        </is>
      </c>
    </row>
    <row r="27" ht="56.2" customHeight="1">
      <c r="A27" s="88" t="inlineStr">
        <is>
          <t>6</t>
        </is>
      </c>
      <c r="B27" s="88" t="inlineStr">
        <is>
          <t>Sudah lengkap</t>
        </is>
      </c>
      <c r="C27" s="89" t="inlineStr">
        <is>
          <t>Bukti pengalaman pekerjaan konstruksi (kontrak dan Berita Acara Serah Terima)</t>
        </is>
      </c>
      <c r="D27" s="90" t="inlineStr">
        <is>
          <t>Pengalaman paling kurang 1 pekerjaan konstruksi dalam 4 tahun terakhir, pemerintah atau swasta, termasuk subkontrak.</t>
        </is>
      </c>
      <c r="E27" s="88" t="inlineStr">
        <is>
          <t>wajib</t>
        </is>
      </c>
      <c r="F27" s="88" t="inlineStr">
        <is>
          <t>tidak disebut</t>
        </is>
      </c>
      <c r="G27" s="90" t="inlineStr">
        <is>
          <t>tidak ada format baku</t>
        </is>
      </c>
      <c r="H27" s="88" t="inlineStr">
        <is>
          <t>65,43,99</t>
        </is>
      </c>
      <c r="I27" s="90" t="inlineStr">
        <is>
          <t>paling kurang 1 (satu) Pekerjaan Konstruksi dalam kurun waktu 4 (empat) tahun terakhir</t>
        </is>
      </c>
      <c r="J27" s="90" t="inlineStr"/>
      <c r="K27" s="88" t="inlineStr">
        <is>
          <t>dokumen</t>
        </is>
      </c>
    </row>
    <row r="28" ht="56.2" customHeight="1">
      <c r="A28" s="91" t="inlineStr">
        <is>
          <t>6.1</t>
        </is>
      </c>
      <c r="B28" s="91" t="inlineStr">
        <is>
          <t>Sudah lengkap</t>
        </is>
      </c>
      <c r="C28" s="92" t="inlineStr">
        <is>
          <t>Paling kurang 1 (satu) pekerjaan konstruksi dalam kurun waktu 4 (empat) tahun terakhir</t>
        </is>
      </c>
      <c r="D28" s="12" t="inlineStr"/>
      <c r="E28" s="91" t="inlineStr"/>
      <c r="F28" s="91" t="inlineStr">
        <is>
          <t>tidak disebut</t>
        </is>
      </c>
      <c r="G28" s="12" t="inlineStr"/>
      <c r="H28" s="91" t="inlineStr">
        <is>
          <t>65</t>
        </is>
      </c>
      <c r="I28" s="12" t="inlineStr">
        <is>
          <t>kurun waktu 4 (empat) tahun terakhir</t>
        </is>
      </c>
      <c r="J28" s="12" t="inlineStr"/>
      <c r="K28" s="91" t="inlineStr">
        <is>
          <t>poin</t>
        </is>
      </c>
    </row>
    <row r="29" ht="56.2" customHeight="1">
      <c r="A29" s="91" t="inlineStr">
        <is>
          <t>6.2</t>
        </is>
      </c>
      <c r="B29" s="91" t="inlineStr">
        <is>
          <t>Sudah lengkap</t>
        </is>
      </c>
      <c r="C29" s="92" t="inlineStr">
        <is>
          <t>Pengalaman di lingkungan pemerintah atau swasta, termasuk pengalaman subkontrak</t>
        </is>
      </c>
      <c r="D29" s="12" t="inlineStr"/>
      <c r="E29" s="91" t="inlineStr"/>
      <c r="F29" s="91" t="inlineStr">
        <is>
          <t>tidak disebut</t>
        </is>
      </c>
      <c r="G29" s="12" t="inlineStr"/>
      <c r="H29" s="91" t="inlineStr">
        <is>
          <t>65</t>
        </is>
      </c>
      <c r="I29" s="12" t="inlineStr">
        <is>
          <t>pemerintah atau swasta termasuk pengalaman subkontrak</t>
        </is>
      </c>
      <c r="J29" s="12" t="inlineStr"/>
      <c r="K29" s="91" t="inlineStr">
        <is>
          <t>poin</t>
        </is>
      </c>
    </row>
    <row r="30" ht="71.59999999999999" customHeight="1">
      <c r="A30" s="91" t="inlineStr">
        <is>
          <t>6.3</t>
        </is>
      </c>
      <c r="B30" s="91" t="inlineStr">
        <is>
          <t>Sudah lengkap</t>
        </is>
      </c>
      <c r="C30" s="92" t="inlineStr">
        <is>
          <t>Pengalaman diambil dari daftar pengalaman pada isian kualifikasi, dengan bukti Kontrak asli dan Berita Acara Serah Terima</t>
        </is>
      </c>
      <c r="D30" s="12" t="inlineStr"/>
      <c r="E30" s="91" t="inlineStr"/>
      <c r="F30" s="91" t="inlineStr">
        <is>
          <t>tidak disebut</t>
        </is>
      </c>
      <c r="G30" s="12" t="inlineStr"/>
      <c r="H30" s="91" t="inlineStr">
        <is>
          <t>99</t>
        </is>
      </c>
      <c r="I30" s="12" t="inlineStr">
        <is>
          <t>membawa Kontrak Asli dan Berita Acara Serah Terima</t>
        </is>
      </c>
      <c r="J30" s="12" t="inlineStr"/>
      <c r="K30" s="91" t="inlineStr">
        <is>
          <t>poin</t>
        </is>
      </c>
    </row>
    <row r="31" ht="71.59999999999999" customHeight="1">
      <c r="A31" s="91" t="inlineStr">
        <is>
          <t>6.4</t>
        </is>
      </c>
      <c r="B31" s="91" t="inlineStr">
        <is>
          <t>Sudah lengkap</t>
        </is>
      </c>
      <c r="C31" s="92" t="inlineStr">
        <is>
          <t>Pengalaman sebagai subkontraktor: selain kontrak subkontrak, lengkapi surat referensi dari Pemberi Pekerjaan</t>
        </is>
      </c>
      <c r="D31" s="12" t="inlineStr"/>
      <c r="E31" s="91" t="inlineStr"/>
      <c r="F31" s="91" t="inlineStr">
        <is>
          <t>tidak disebut</t>
        </is>
      </c>
      <c r="G31" s="12" t="inlineStr"/>
      <c r="H31" s="91" t="inlineStr">
        <is>
          <t>99</t>
        </is>
      </c>
      <c r="I31" s="12" t="inlineStr">
        <is>
          <t>surat referensi dari Pemberi Pekerjaan</t>
        </is>
      </c>
      <c r="J31" s="12" t="inlineStr"/>
      <c r="K31" s="91" t="inlineStr">
        <is>
          <t>poin</t>
        </is>
      </c>
    </row>
    <row r="32" ht="87" customHeight="1">
      <c r="A32" s="91" t="inlineStr">
        <is>
          <t>6.5</t>
        </is>
      </c>
      <c r="B32" s="91" t="inlineStr">
        <is>
          <t>Sudah lengkap</t>
        </is>
      </c>
      <c r="C32" s="92" t="inlineStr">
        <is>
          <t>Usaha Kecil yang baru berdiri kurang dari 3 tahun dan belum punya pengalaman: dikecualikan untuk nilai paket sampai dengan Rp2.500.000.000,00</t>
        </is>
      </c>
      <c r="D32" s="12" t="inlineStr"/>
      <c r="E32" s="91" t="inlineStr"/>
      <c r="F32" s="91" t="inlineStr">
        <is>
          <t>tidak disebut</t>
        </is>
      </c>
      <c r="G32" s="12" t="inlineStr"/>
      <c r="H32" s="91" t="inlineStr">
        <is>
          <t>65</t>
        </is>
      </c>
      <c r="I32" s="12" t="inlineStr">
        <is>
          <t>sampai dengan paling banyak Rp2.500.000.000,00</t>
        </is>
      </c>
      <c r="J32" s="12" t="inlineStr"/>
      <c r="K32" s="91" t="inlineStr">
        <is>
          <t>poin</t>
        </is>
      </c>
    </row>
    <row r="33" ht="87" customHeight="1">
      <c r="A33" s="91" t="inlineStr">
        <is>
          <t>6.6</t>
        </is>
      </c>
      <c r="B33" s="91" t="inlineStr">
        <is>
          <t>Sudah lengkap</t>
        </is>
      </c>
      <c r="C33" s="92" t="inlineStr">
        <is>
          <t>Usaha Kecil baru berdiri &lt;3 tahun: wajib 1 pengalaman bidang sama untuk paket di atas Rp2.500.000.000,00 sampai Rp15.000.000.000,00</t>
        </is>
      </c>
      <c r="D33" s="12" t="inlineStr"/>
      <c r="E33" s="91" t="inlineStr"/>
      <c r="F33" s="91" t="inlineStr">
        <is>
          <t>tidak disebut</t>
        </is>
      </c>
      <c r="G33" s="12" t="inlineStr"/>
      <c r="H33" s="91" t="inlineStr">
        <is>
          <t>65,66</t>
        </is>
      </c>
      <c r="I33" s="12" t="inlineStr">
        <is>
          <t>paling sedikit di atas Rp2.500.000.000,00</t>
        </is>
      </c>
      <c r="J33" s="12" t="inlineStr"/>
      <c r="K33" s="91" t="inlineStr">
        <is>
          <t>poin</t>
        </is>
      </c>
    </row>
    <row r="34" ht="56.2" customHeight="1">
      <c r="A34" s="91" t="inlineStr">
        <is>
          <t>6.7</t>
        </is>
      </c>
      <c r="B34" s="91" t="inlineStr">
        <is>
          <t>Sudah lengkap</t>
        </is>
      </c>
      <c r="C34" s="92" t="inlineStr">
        <is>
          <t>Bila KSO, evaluasi pengalaman dilakukan untuk setiap perusahaan anggota KSO</t>
        </is>
      </c>
      <c r="D34" s="12" t="inlineStr"/>
      <c r="E34" s="91" t="inlineStr"/>
      <c r="F34" s="91" t="inlineStr">
        <is>
          <t>tidak disebut</t>
        </is>
      </c>
      <c r="G34" s="12" t="inlineStr"/>
      <c r="H34" s="91" t="inlineStr">
        <is>
          <t>66</t>
        </is>
      </c>
      <c r="I34" s="12" t="inlineStr">
        <is>
          <t>dilakukan untuk setiap perusahaan yang tergabung dalam KSO</t>
        </is>
      </c>
      <c r="J34" s="12" t="inlineStr"/>
      <c r="K34" s="91" t="inlineStr">
        <is>
          <t>poin</t>
        </is>
      </c>
    </row>
    <row r="35" ht="56.2" customHeight="1">
      <c r="A35" s="88" t="inlineStr">
        <is>
          <t>7</t>
        </is>
      </c>
      <c r="B35" s="88" t="inlineStr">
        <is>
          <t>Sedang disiapkan</t>
        </is>
      </c>
      <c r="C35" s="89" t="inlineStr">
        <is>
          <t>Pakta Integritas</t>
        </is>
      </c>
      <c r="D35" s="90" t="inlineStr">
        <is>
          <t>Pernyataan tidak melakukan KKN, melaporkan KKN, mengikuti proses secara bersih, dan bersedia dikenai sanksi bila melanggar.</t>
        </is>
      </c>
      <c r="E35" s="88" t="inlineStr">
        <is>
          <t>wajib</t>
        </is>
      </c>
      <c r="F35" s="88" t="inlineStr">
        <is>
          <t>tidak disebut</t>
        </is>
      </c>
      <c r="G35" s="90" t="inlineStr">
        <is>
          <t>diisi di SPSE</t>
        </is>
      </c>
      <c r="H35" s="88" t="inlineStr">
        <is>
          <t>24,25</t>
        </is>
      </c>
      <c r="I35" s="90" t="inlineStr">
        <is>
          <t>Pakta Integritas berisi pernyataan</t>
        </is>
      </c>
      <c r="J35" s="90" t="inlineStr"/>
      <c r="K35" s="88" t="inlineStr">
        <is>
          <t>dokumen</t>
        </is>
      </c>
    </row>
    <row r="36" ht="102.4" customHeight="1">
      <c r="A36" s="91" t="inlineStr">
        <is>
          <t>7.1</t>
        </is>
      </c>
      <c r="B36" s="91" t="inlineStr">
        <is>
          <t>Belum</t>
        </is>
      </c>
      <c r="C36" s="92" t="inlineStr">
        <is>
          <t>Peserta tunggal atau KSO (leadfirm dan anggota) dianggap telah menyetujui dan menandatangani Pakta Integritas dengan mendaftar sebagai peserta tender melalui SPSE</t>
        </is>
      </c>
      <c r="D36" s="12" t="inlineStr"/>
      <c r="E36" s="91" t="inlineStr"/>
      <c r="F36" s="91" t="inlineStr">
        <is>
          <t>tidak disebut</t>
        </is>
      </c>
      <c r="G36" s="12" t="inlineStr"/>
      <c r="H36" s="91" t="inlineStr">
        <is>
          <t>25</t>
        </is>
      </c>
      <c r="I36" s="12" t="inlineStr">
        <is>
          <t>telah menyetujui dan menandatangani Pakta Integritas</t>
        </is>
      </c>
      <c r="J36" s="12" t="inlineStr"/>
      <c r="K36" s="91" t="inlineStr">
        <is>
          <t>poin</t>
        </is>
      </c>
    </row>
    <row r="37" ht="56.2" customHeight="1">
      <c r="A37" s="91" t="inlineStr">
        <is>
          <t>7.2</t>
        </is>
      </c>
      <c r="B37" s="91" t="inlineStr">
        <is>
          <t>Belum</t>
        </is>
      </c>
      <c r="C37" s="92" t="inlineStr">
        <is>
          <t>Isi: tidak akan melakukan praktik korupsi, kolusi, dan/atau nepotisme</t>
        </is>
      </c>
      <c r="D37" s="12" t="inlineStr"/>
      <c r="E37" s="91" t="inlineStr"/>
      <c r="F37" s="91" t="inlineStr">
        <is>
          <t>tidak disebut</t>
        </is>
      </c>
      <c r="G37" s="12" t="inlineStr"/>
      <c r="H37" s="91" t="inlineStr">
        <is>
          <t>24</t>
        </is>
      </c>
      <c r="I37" s="12" t="inlineStr">
        <is>
          <t>tidak akan melakukan praktik korupsi, kolusi</t>
        </is>
      </c>
      <c r="J37" s="12" t="inlineStr"/>
      <c r="K37" s="91" t="inlineStr">
        <is>
          <t>poin</t>
        </is>
      </c>
    </row>
    <row r="38" ht="56.2" customHeight="1">
      <c r="A38" s="91" t="inlineStr">
        <is>
          <t>7.3</t>
        </is>
      </c>
      <c r="B38" s="91" t="inlineStr">
        <is>
          <t>Belum</t>
        </is>
      </c>
      <c r="C38" s="92" t="inlineStr">
        <is>
          <t>Isi: akan melaporkan kepada PA/KPA/APIP jika mengetahui praktik KKN dalam proses pengadaan ini</t>
        </is>
      </c>
      <c r="D38" s="12" t="inlineStr"/>
      <c r="E38" s="91" t="inlineStr"/>
      <c r="F38" s="91" t="inlineStr">
        <is>
          <t>tidak disebut</t>
        </is>
      </c>
      <c r="G38" s="12" t="inlineStr"/>
      <c r="H38" s="91" t="inlineStr">
        <is>
          <t>24</t>
        </is>
      </c>
      <c r="I38" s="12" t="inlineStr">
        <is>
          <t>akan melaporkan kepada PA/KPA/APIP</t>
        </is>
      </c>
      <c r="J38" s="12" t="inlineStr"/>
      <c r="K38" s="91" t="inlineStr">
        <is>
          <t>poin</t>
        </is>
      </c>
    </row>
    <row r="39" ht="56.2" customHeight="1">
      <c r="A39" s="91" t="inlineStr">
        <is>
          <t>7.4</t>
        </is>
      </c>
      <c r="B39" s="91" t="inlineStr">
        <is>
          <t>Belum</t>
        </is>
      </c>
      <c r="C39" s="92" t="inlineStr">
        <is>
          <t>Isi: akan mengikuti proses pengadaan secara bersih, transparan, dan profesional</t>
        </is>
      </c>
      <c r="D39" s="12" t="inlineStr"/>
      <c r="E39" s="91" t="inlineStr"/>
      <c r="F39" s="91" t="inlineStr">
        <is>
          <t>tidak disebut</t>
        </is>
      </c>
      <c r="G39" s="12" t="inlineStr"/>
      <c r="H39" s="91" t="inlineStr">
        <is>
          <t>24</t>
        </is>
      </c>
      <c r="I39" s="12" t="inlineStr">
        <is>
          <t>secara bersih, transparan, dan profesional</t>
        </is>
      </c>
      <c r="J39" s="12" t="inlineStr"/>
      <c r="K39" s="91" t="inlineStr">
        <is>
          <t>poin</t>
        </is>
      </c>
    </row>
    <row r="40" ht="71.59999999999999" customHeight="1">
      <c r="A40" s="91" t="inlineStr">
        <is>
          <t>7.5</t>
        </is>
      </c>
      <c r="B40" s="91" t="inlineStr">
        <is>
          <t>Belum</t>
        </is>
      </c>
      <c r="C40" s="92" t="inlineStr">
        <is>
          <t>Isi: bersedia menerima sanksi administratif dan sanksi sesuai peraturan perundang-undangan bila melanggar</t>
        </is>
      </c>
      <c r="D40" s="12" t="inlineStr"/>
      <c r="E40" s="91" t="inlineStr"/>
      <c r="F40" s="91" t="inlineStr">
        <is>
          <t>tidak disebut</t>
        </is>
      </c>
      <c r="G40" s="12" t="inlineStr"/>
      <c r="H40" s="91" t="inlineStr">
        <is>
          <t>25</t>
        </is>
      </c>
      <c r="I40" s="12" t="inlineStr">
        <is>
          <t>bersedia menerima sanksi administratif</t>
        </is>
      </c>
      <c r="J40" s="12" t="inlineStr"/>
      <c r="K40" s="91" t="inlineStr">
        <is>
          <t>poin</t>
        </is>
      </c>
    </row>
  </sheetData>
  <mergeCells count="7">
    <mergeCell ref="A4:B4"/>
    <mergeCell ref="A2:F2"/>
    <mergeCell ref="A3:B3"/>
    <mergeCell ref="H2:I2"/>
    <mergeCell ref="E4:K4"/>
    <mergeCell ref="I3:K3"/>
    <mergeCell ref="A1:K1"/>
  </mergeCells>
  <conditionalFormatting sqref="C4">
    <cfRule type="dataBar" priority="1">
      <dataBar>
        <cfvo type="num" val="0"/>
        <cfvo type="num" val="1"/>
        <color rgb="0063BE7B"/>
      </dataBar>
    </cfRule>
  </conditionalFormatting>
  <conditionalFormatting sqref="B6:B340">
    <cfRule type="cellIs" priority="2" operator="equal" dxfId="3">
      <formula>"Sudah lengkap"</formula>
    </cfRule>
    <cfRule type="cellIs" priority="3" operator="equal" dxfId="2">
      <formula>"Sedang disiapkan"</formula>
    </cfRule>
    <cfRule type="cellIs" priority="4" operator="equal" dxfId="1">
      <formula>"Belum"</formula>
    </cfRule>
    <cfRule type="cellIs" priority="5" operator="equal" dxfId="7">
      <formula>"Tidak berlaku"</formula>
    </cfRule>
  </conditionalFormatting>
  <conditionalFormatting sqref="F6:F340">
    <cfRule type="cellIs" priority="6" operator="equal" dxfId="1">
      <formula>"menggugurkan"</formula>
    </cfRule>
  </conditionalFormatting>
  <conditionalFormatting sqref="A6:K340">
    <cfRule type="expression" priority="7" dxfId="8">
      <formula>$B6="Sudah lengkap"</formula>
    </cfRule>
    <cfRule type="expression" priority="8" dxfId="9">
      <formula>$B6="Sedang disiapkan"</formula>
    </cfRule>
    <cfRule type="expression" priority="9" dxfId="10">
      <formula>$B6="Tidak berlaku"</formula>
    </cfRule>
  </conditionalFormatting>
  <dataValidations count="2">
    <dataValidation sqref="B6:B340" showDropDown="0" showInputMessage="1" showErrorMessage="1" allowBlank="0" errorTitle="Status tidak dikenal" error="Pilih salah satu status dari daftar." promptTitle="Status" prompt="Klik panah ▼ untuk memilih status butir ini." type="list">
      <formula1>"Belum,Sedang disiapkan,Sudah lengkap,Tidak berlaku"</formula1>
    </dataValidation>
    <dataValidation sqref="F6:F340" showDropDown="0" showInputMessage="1" showErrorMessage="1" allowBlank="1" errorTitle="Akibat tidak dikenal" error="Pilih dari daftar agar butir ini terhitung dengan benar di Dashboard." promptTitle="Akibat" prompt="menggugurkan = penawaran bisa gugur bila butir ini tidak dipenuhi." type="list">
      <formula1>"menggugurkan,tidak menggugurkan,tidak disebut"</formula1>
    </dataValidation>
  </dataValidations>
  <hyperlinks>
    <hyperlink xmlns:r="http://schemas.openxmlformats.org/officeDocument/2006/relationships" ref="A3" r:id="rId1"/>
    <hyperlink xmlns:r="http://schemas.openxmlformats.org/officeDocument/2006/relationships" ref="C3" r:id="rId2"/>
    <hyperlink xmlns:r="http://schemas.openxmlformats.org/officeDocument/2006/relationships" ref="D3" r:id="rId3"/>
    <hyperlink xmlns:r="http://schemas.openxmlformats.org/officeDocument/2006/relationships" ref="I3" r:id="rId4"/>
  </hyperlinks>
  <pageMargins left="0.75" right="0.75" top="1" bottom="1" header="0.5" footer="0.5"/>
  <pageSetup orientation="landscape" paperSize="9" fitToHeight="0" fitToWidth="1"/>
  <tableParts count="1">
    <tablePart xmlns:r="http://schemas.openxmlformats.org/officeDocument/2006/relationships" r:id="rId5"/>
  </tableParts>
</worksheet>
</file>

<file path=xl/worksheets/sheet8.xml><?xml version="1.0" encoding="utf-8"?>
<worksheet xmlns="http://schemas.openxmlformats.org/spreadsheetml/2006/main">
  <sheetPr>
    <tabColor rgb="00161616"/>
    <outlinePr summaryBelow="1" summaryRight="1"/>
    <pageSetUpPr fitToPage="1"/>
  </sheetPr>
  <dimension ref="A1:K4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34" customWidth="1" min="3" max="3"/>
    <col width="62" customWidth="1" min="4" max="4"/>
    <col width="16" customWidth="1" min="5" max="5"/>
    <col width="16" customWidth="1" min="6" max="6"/>
    <col width="26" customWidth="1" min="7" max="7"/>
    <col width="9" customWidth="1" min="8" max="8"/>
    <col width="46" customWidth="1" min="9" max="9"/>
    <col width="30" customWidth="1" min="10" max="10"/>
    <col width="10" customWidth="1" min="11" max="11"/>
  </cols>
  <sheetData>
    <row r="1" ht="32" customHeight="1">
      <c r="A1" s="68" t="inlineStr">
        <is>
          <t>Ketentuan &amp; Pengingat</t>
        </is>
      </c>
      <c r="B1" s="2" t="n"/>
      <c r="C1" s="2" t="n"/>
      <c r="D1" s="2" t="n"/>
      <c r="E1" s="2" t="n"/>
      <c r="F1" s="2" t="n"/>
      <c r="G1" s="2" t="n"/>
      <c r="H1" s="2" t="n"/>
      <c r="I1" s="2" t="n"/>
      <c r="J1" s="2" t="n"/>
      <c r="K1" s="2" t="n"/>
    </row>
    <row r="2" ht="24" customHeight="1">
      <c r="A2" s="76">
        <f>IF('Dashboard'!$B$2="","(Isi judul penawaran di Dashboard)",'Dashboard'!$B$2)</f>
        <v/>
      </c>
      <c r="B2" s="77" t="n"/>
      <c r="C2" s="77" t="n"/>
      <c r="D2" s="77" t="n"/>
      <c r="E2" s="77" t="n"/>
      <c r="F2" s="77" t="n"/>
      <c r="G2" s="78" t="inlineStr">
        <is>
          <t>⏰ Batas pemasukan:</t>
        </is>
      </c>
      <c r="H2" s="79">
        <f>IF('Dashboard'!$B$3="","(isi di Dashboard)",'Dashboard'!$B$3)</f>
        <v/>
      </c>
      <c r="I2" s="77" t="n"/>
      <c r="J2" s="77" t="n"/>
      <c r="K2" s="80">
        <f>IF('Dashboard'!$C$3="","",'Dashboard'!$C$3)</f>
        <v/>
      </c>
    </row>
    <row r="3" ht="24" customHeight="1">
      <c r="A3" s="82" t="inlineStr">
        <is>
          <t>◀ Sebelumnya</t>
        </is>
      </c>
      <c r="B3" s="81" t="n"/>
      <c r="C3" s="82" t="inlineStr">
        <is>
          <t>⌂ Dashboard</t>
        </is>
      </c>
      <c r="D3" s="82" t="inlineStr">
        <is>
          <t>❓ Petunjuk</t>
        </is>
      </c>
      <c r="E3" s="81" t="n"/>
      <c r="F3" s="81" t="n"/>
      <c r="G3" s="81" t="n"/>
      <c r="H3" s="81" t="n"/>
      <c r="I3" s="81" t="n"/>
      <c r="J3" s="81" t="n"/>
      <c r="K3" s="81" t="n"/>
    </row>
    <row r="4" ht="26" customHeight="1">
      <c r="A4" s="84" t="inlineStr">
        <is>
          <t>PROGRES</t>
        </is>
      </c>
      <c r="C4" s="85">
        <f>IF(COUNTIFS(C6:C341,"&lt;&gt;",K6:K341,"&lt;&gt;poin")=0,0,(COUNTIFS(B6:B341,"Sudah lengkap",K6:K341,"&lt;&gt;poin")+COUNTIFS(B6:B341,"Tidak berlaku",K6:K341,"&lt;&gt;poin"))/COUNTIFS(C6:C341,"&lt;&gt;",K6:K341,"&lt;&gt;poin"))</f>
        <v/>
      </c>
      <c r="D4" s="86">
        <f>(COUNTIFS(B6:B341,"Sudah lengkap",K6:K341,"&lt;&gt;poin")+COUNTIFS(B6:B341,"Tidak berlaku",K6:K341,"&lt;&gt;poin"))&amp;" dari "&amp;COUNTIFS(C6:C341,"&lt;&gt;",K6:K341,"&lt;&gt;poin")&amp;" butir selesai"</f>
        <v/>
      </c>
      <c r="E4" s="28" t="inlineStr">
        <is>
          <t>Klik sel Status lalu pilih dari panah ▼. Warna baris ikut berubah.</t>
        </is>
      </c>
    </row>
    <row r="5" ht="30" customHeight="1">
      <c r="A5" s="87" t="inlineStr">
        <is>
          <t>No</t>
        </is>
      </c>
      <c r="B5" s="87" t="inlineStr">
        <is>
          <t>Status</t>
        </is>
      </c>
      <c r="C5" s="87" t="inlineStr">
        <is>
          <t>Dokumen / Persyaratan</t>
        </is>
      </c>
      <c r="D5" s="87" t="inlineStr">
        <is>
          <t>Yang harus dipenuhi</t>
        </is>
      </c>
      <c r="E5" s="87" t="inlineStr">
        <is>
          <t>Kondisi</t>
        </is>
      </c>
      <c r="F5" s="87" t="inlineStr">
        <is>
          <t>Akibat</t>
        </is>
      </c>
      <c r="G5" s="87" t="inlineStr">
        <is>
          <t>Format baku</t>
        </is>
      </c>
      <c r="H5" s="87" t="inlineStr">
        <is>
          <t>Hlm.</t>
        </is>
      </c>
      <c r="I5" s="87" t="inlineStr">
        <is>
          <t>Kutipan dokumen pemilihan</t>
        </is>
      </c>
      <c r="J5" s="87" t="inlineStr">
        <is>
          <t>Catatan Anda</t>
        </is>
      </c>
      <c r="K5" s="87" t="inlineStr">
        <is>
          <t>Jenis</t>
        </is>
      </c>
    </row>
    <row r="6" ht="87" customHeight="1">
      <c r="A6" s="93" t="inlineStr">
        <is>
          <t>1</t>
        </is>
      </c>
      <c r="B6" s="93" t="inlineStr">
        <is>
          <t>Sudah lengkap</t>
        </is>
      </c>
      <c r="C6" s="73" t="inlineStr">
        <is>
          <t>Adendum Dokumen Pemilihan</t>
        </is>
      </c>
      <c r="D6" s="94" t="inlineStr">
        <is>
          <t>Periksa dan unduh adendum di SPSE sebelum mengunggah penawaran. Pokja mengumumkan adendum paling lambat 3 hari kalender sebelum batas akhir pemasukan, diakhiri pada hari dan jam kerja. Ketentuan baru yang tidak dituangkan dalam adendum dianggap tidak ada.</t>
        </is>
      </c>
      <c r="E6" s="93" t="inlineStr">
        <is>
          <t>wajib</t>
        </is>
      </c>
      <c r="F6" s="93" t="inlineStr">
        <is>
          <t>tidak disebut</t>
        </is>
      </c>
      <c r="G6" s="94" t="inlineStr">
        <is>
          <t>diunduh di SPSE</t>
        </is>
      </c>
      <c r="H6" s="93" t="inlineStr">
        <is>
          <t>17,18</t>
        </is>
      </c>
      <c r="I6" s="94" t="inlineStr">
        <is>
          <t>Pokja Pemilihan mengumumkan Adendum ... paling lambat 3 (tiga) hari kalender</t>
        </is>
      </c>
      <c r="J6" s="94" t="inlineStr"/>
      <c r="K6" s="93" t="inlineStr"/>
    </row>
    <row r="7" ht="102.4" customHeight="1">
      <c r="A7" s="93" t="inlineStr">
        <is>
          <t>2</t>
        </is>
      </c>
      <c r="B7" s="93" t="inlineStr">
        <is>
          <t>Sudah lengkap</t>
        </is>
      </c>
      <c r="C7" s="73" t="inlineStr">
        <is>
          <t>Hasil pemberian penjelasan (BAPP)</t>
        </is>
      </c>
      <c r="D7" s="94" t="inlineStr">
        <is>
          <t>Pemberian penjelasan dilakukan daring di SPSE sesuai jadwal. Kumpulan tanya jawab di SPSE adalah Berita Acara Pemberian Penjelasan (BAPP). Setelah waktu penjelasan berakhir, peserta tidak dapat bertanya. Peninjauan lapangan dilakukan apabila diperlukan, jadwalnya tidak terisi pada LDP, dan biayanya ditanggung peserta.</t>
        </is>
      </c>
      <c r="E7" s="93" t="inlineStr">
        <is>
          <t>wajib</t>
        </is>
      </c>
      <c r="F7" s="93" t="inlineStr">
        <is>
          <t>tidak disebut</t>
        </is>
      </c>
      <c r="G7" s="94" t="inlineStr">
        <is>
          <t>diisi di SPSE</t>
        </is>
      </c>
      <c r="H7" s="93" t="inlineStr">
        <is>
          <t>16,17,61</t>
        </is>
      </c>
      <c r="I7" s="94" t="inlineStr">
        <is>
          <t>Kumpulan tanya jawab ... dalam SPSE merupakan Berita Acara Pemberian Penjelasan</t>
        </is>
      </c>
      <c r="J7" s="94" t="inlineStr"/>
      <c r="K7" s="93" t="inlineStr"/>
    </row>
    <row r="8" ht="56.2" customHeight="1">
      <c r="A8" s="93" t="inlineStr">
        <is>
          <t>3</t>
        </is>
      </c>
      <c r="B8" s="93" t="inlineStr">
        <is>
          <t>Sudah lengkap</t>
        </is>
      </c>
      <c r="C8" s="73" t="inlineStr">
        <is>
          <t>Ketidakaktifan saat pemberian penjelasan</t>
        </is>
      </c>
      <c r="D8" s="94" t="inlineStr">
        <is>
          <t>Peserta yang tidak aktif/membuka SPSE dan/atau tidak bertanya saat pemberian penjelasan tidak dapat dijadikan dasar untuk menolak atau menggugurkan penawaran.</t>
        </is>
      </c>
      <c r="E8" s="93" t="inlineStr">
        <is>
          <t>wajib</t>
        </is>
      </c>
      <c r="F8" s="93" t="inlineStr">
        <is>
          <t>tidak menggugurkan</t>
        </is>
      </c>
      <c r="G8" s="94" t="inlineStr">
        <is>
          <t>tidak ada format baku</t>
        </is>
      </c>
      <c r="H8" s="93" t="inlineStr">
        <is>
          <t>17,30</t>
        </is>
      </c>
      <c r="I8" s="94" t="inlineStr">
        <is>
          <t>tidak dapat dijadikan dasar untuk menolak/menggugurkan penawaran</t>
        </is>
      </c>
      <c r="J8" s="94" t="inlineStr"/>
      <c r="K8" s="93" t="inlineStr"/>
    </row>
    <row r="9" ht="102.4" customHeight="1">
      <c r="A9" s="93" t="inlineStr">
        <is>
          <t>4</t>
        </is>
      </c>
      <c r="B9" s="93" t="inlineStr">
        <is>
          <t>Sudah lengkap</t>
        </is>
      </c>
      <c r="C9" s="73" t="inlineStr">
        <is>
          <t>Pemeriksaan seluruh Dokumen Pemilihan</t>
        </is>
      </c>
      <c r="D9" s="94" t="inlineStr">
        <is>
          <t>Peserta wajib memeriksa seluruh isi Dokumen Pemilihan. Dokumen Penawaran dan Kualifikasi yang tidak memenuhi persyaratan akibat kelalaian menjadi risiko peserta. Bila LDP/LDK bertentangan dengan IKP, yang berlaku LDP/LDK. Bila Dokumen Pemilihan bertentangan dengan SPSE, yang berlaku Dokumen Pemilihan.</t>
        </is>
      </c>
      <c r="E9" s="93" t="inlineStr">
        <is>
          <t>wajib</t>
        </is>
      </c>
      <c r="F9" s="93" t="inlineStr">
        <is>
          <t>tidak disebut</t>
        </is>
      </c>
      <c r="G9" s="94" t="inlineStr">
        <is>
          <t>tidak ada format baku</t>
        </is>
      </c>
      <c r="H9" s="93" t="inlineStr">
        <is>
          <t>6,16</t>
        </is>
      </c>
      <c r="I9" s="94" t="inlineStr">
        <is>
          <t>Kelalaian menyampaikan Dokumen Penawaran ... merupakan risiko peserta</t>
        </is>
      </c>
      <c r="J9" s="94" t="inlineStr"/>
      <c r="K9" s="93" t="inlineStr"/>
    </row>
    <row r="10" ht="87" customHeight="1">
      <c r="A10" s="93" t="inlineStr">
        <is>
          <t>5</t>
        </is>
      </c>
      <c r="B10" s="93" t="inlineStr">
        <is>
          <t>Sudah lengkap</t>
        </is>
      </c>
      <c r="C10" s="73" t="inlineStr">
        <is>
          <t>Batas akhir pemasukan penawaran dan jadwal</t>
        </is>
      </c>
      <c r="D10" s="94" t="inlineStr">
        <is>
          <t>Kirim Dokumen Penawaran dan Data Kualifikasi hanya melalui SPSE sesuai jadwal di SPSE. Pantau SPSE karena Pokja hanya dapat mengubah batas akhir karena keadaan kahar, gangguan teknis, perubahan dokumen, atau tidak ada penawaran, disertai alasan di SPSE.</t>
        </is>
      </c>
      <c r="E10" s="93" t="inlineStr">
        <is>
          <t>wajib</t>
        </is>
      </c>
      <c r="F10" s="93" t="inlineStr">
        <is>
          <t>tidak disebut</t>
        </is>
      </c>
      <c r="G10" s="94" t="inlineStr">
        <is>
          <t>diunggah di SPSE</t>
        </is>
      </c>
      <c r="H10" s="93" t="inlineStr">
        <is>
          <t>26,28</t>
        </is>
      </c>
      <c r="I10" s="94" t="inlineStr">
        <is>
          <t>Penawaran harus disampaikan melalui SPSE sesuai jadwal pada SPSE</t>
        </is>
      </c>
      <c r="J10" s="94" t="inlineStr"/>
      <c r="K10" s="93" t="inlineStr"/>
    </row>
    <row r="11" ht="87" customHeight="1">
      <c r="A11" s="93" t="inlineStr">
        <is>
          <t>6</t>
        </is>
      </c>
      <c r="B11" s="93" t="inlineStr">
        <is>
          <t>Sudah lengkap</t>
        </is>
      </c>
      <c r="C11" s="73" t="inlineStr">
        <is>
          <t>Pengunggahan ulang penawaran dan data kualifikasi</t>
        </is>
      </c>
      <c r="D11" s="94" t="inlineStr">
        <is>
          <t>Dokumen Penawaran dan Data Kualifikasi dapat dikirim berulang sampai batas akhir pemasukan. Yang terakhir menggantikan yang sebelumnya. Dokumen penawaran yang dikirim lewat isian kualifikasi atau fasilitas unggah kualifikasi tidak dianggap dokumen penawaran.</t>
        </is>
      </c>
      <c r="E11" s="93" t="inlineStr">
        <is>
          <t>wajib</t>
        </is>
      </c>
      <c r="F11" s="93" t="inlineStr">
        <is>
          <t>tidak disebut</t>
        </is>
      </c>
      <c r="G11" s="94" t="inlineStr">
        <is>
          <t>diunggah di SPSE</t>
        </is>
      </c>
      <c r="H11" s="93" t="inlineStr">
        <is>
          <t>26,27</t>
        </is>
      </c>
      <c r="I11" s="94" t="inlineStr">
        <is>
          <t>Dokumen Penawaran terakhir akan menggantikan Dokumen Penawaran yang telah terkirim</t>
        </is>
      </c>
      <c r="J11" s="94" t="inlineStr"/>
      <c r="K11" s="93" t="inlineStr"/>
    </row>
    <row r="12" ht="102.4" customHeight="1">
      <c r="A12" s="93" t="inlineStr">
        <is>
          <t>7</t>
        </is>
      </c>
      <c r="B12" s="93" t="inlineStr">
        <is>
          <t>Sudah lengkap</t>
        </is>
      </c>
      <c r="C12" s="73" t="inlineStr">
        <is>
          <t>Cara penyampaian: satu dokumen terenkripsi</t>
        </is>
      </c>
      <c r="D12" s="94" t="inlineStr">
        <is>
          <t>Dokumen Penawaran (administrasi, teknis, harga) disampaikan sebagai 1 (satu) dokumen yang disandikan/dienkripsi dengan sistem pengaman dokumen SPSE, lalu diunggah sesuai jadwal. Peserta wajib mengetahui dan melaksanakan ketentuan sistem pengaman dokumen. Ukuran dan jenis file tidak disebut dalam dokpil.</t>
        </is>
      </c>
      <c r="E12" s="93" t="inlineStr">
        <is>
          <t>wajib</t>
        </is>
      </c>
      <c r="F12" s="93" t="inlineStr">
        <is>
          <t>tidak disebut</t>
        </is>
      </c>
      <c r="G12" s="94" t="inlineStr">
        <is>
          <t>enkripsi dan unggah melalui SPSE</t>
        </is>
      </c>
      <c r="H12" s="93" t="inlineStr">
        <is>
          <t>25,26,27,28</t>
        </is>
      </c>
      <c r="I12" s="94" t="inlineStr">
        <is>
          <t>terdiri atas 1 (satu) Dokumen Penawaran yang telah disandikan/dienkripsi</t>
        </is>
      </c>
      <c r="J12" s="94" t="inlineStr"/>
      <c r="K12" s="93" t="inlineStr"/>
    </row>
    <row r="13" ht="71.59999999999999" customHeight="1">
      <c r="A13" s="93" t="inlineStr">
        <is>
          <t>8</t>
        </is>
      </c>
      <c r="B13" s="93" t="inlineStr">
        <is>
          <t>Sudah lengkap</t>
        </is>
      </c>
      <c r="C13" s="73" t="inlineStr">
        <is>
          <t>Dokumen penawaran tidak dapat dibuka (didekripsi)</t>
        </is>
      </c>
      <c r="D13" s="94" t="inlineStr">
        <is>
          <t>Pastikan file terenkripsi dapat dibuka. Bila menurut keterangan LPSE dokumen tidak dapat dibuka/didekripsi, Pokja dapat menetapkan dokumen tidak memenuhi syarat sebagai penawaran dan peserta dianggap tidak memasukkan penawaran.</t>
        </is>
      </c>
      <c r="E13" s="93" t="inlineStr">
        <is>
          <t>wajib</t>
        </is>
      </c>
      <c r="F13" s="93" t="inlineStr">
        <is>
          <t>menggugurkan</t>
        </is>
      </c>
      <c r="G13" s="94" t="inlineStr">
        <is>
          <t>tidak ada format baku</t>
        </is>
      </c>
      <c r="H13" s="93" t="inlineStr">
        <is>
          <t>28</t>
        </is>
      </c>
      <c r="I13" s="94" t="inlineStr">
        <is>
          <t>dianggap tidak memasukkan penawaran</t>
        </is>
      </c>
      <c r="J13" s="94" t="inlineStr"/>
      <c r="K13" s="93" t="inlineStr"/>
    </row>
    <row r="14" ht="87" customHeight="1">
      <c r="A14" s="93" t="inlineStr">
        <is>
          <t>9</t>
        </is>
      </c>
      <c r="B14" s="93" t="inlineStr">
        <is>
          <t>Sudah lengkap</t>
        </is>
      </c>
      <c r="C14" s="73" t="inlineStr">
        <is>
          <t>Masa berlaku penawaran dan perpanjangannya</t>
        </is>
      </c>
      <c r="D14" s="94" t="inlineStr">
        <is>
          <t>Masa berlaku penawaran sesuai ketentuan di SPSE. Bila penetapan pemenang terlambat atau DIPA/DPA belum disahkan, peserta yang lulus dimintai memperpanjang masa berlaku penawaran secara tertulis sampai perkiraan tanda tangan kontrak. Peserta yang menolak dianggap mengundurkan diri tanpa sanksi.</t>
        </is>
      </c>
      <c r="E14" s="93" t="inlineStr">
        <is>
          <t>wajib</t>
        </is>
      </c>
      <c r="F14" s="93" t="inlineStr">
        <is>
          <t>tidak menggugurkan</t>
        </is>
      </c>
      <c r="G14" s="94" t="inlineStr">
        <is>
          <t>tidak ada format baku</t>
        </is>
      </c>
      <c r="H14" s="93" t="inlineStr">
        <is>
          <t>24,48,49</t>
        </is>
      </c>
      <c r="I14" s="94" t="inlineStr">
        <is>
          <t>tidak bersedia memperpanjang ... dianggap mengundurkan diri dan tidak dikenakan sanksi</t>
        </is>
      </c>
      <c r="J14" s="94" t="inlineStr"/>
      <c r="K14" s="93" t="inlineStr"/>
    </row>
    <row r="15" ht="102.4" customHeight="1">
      <c r="A15" s="93" t="inlineStr">
        <is>
          <t>10</t>
        </is>
      </c>
      <c r="B15" s="93" t="inlineStr">
        <is>
          <t>Sudah lengkap</t>
        </is>
      </c>
      <c r="C15" s="73" t="inlineStr">
        <is>
          <t>Pengisian data kualifikasi di SPSE</t>
        </is>
      </c>
      <c r="D15" s="94" t="inlineStr">
        <is>
          <t>Isi data kualifikasi melalui formulir isian elektronik di SPSE dan kirim bersamaan dengan Dokumen Penawaran. Peserta tidak perlu mengunggah hasil scan dokumen administrasi kualifikasi pada unggahan Dokumen Penawaran. Unggah ke fasilitas lain di SPSE hanya bila formulir belum mengakomodasi data yang disyaratkan.</t>
        </is>
      </c>
      <c r="E15" s="93" t="inlineStr">
        <is>
          <t>wajib</t>
        </is>
      </c>
      <c r="F15" s="93" t="inlineStr">
        <is>
          <t>tidak disebut</t>
        </is>
      </c>
      <c r="G15" s="94" t="inlineStr">
        <is>
          <t>diisi di SPSE</t>
        </is>
      </c>
      <c r="H15" s="93" t="inlineStr">
        <is>
          <t>24,26</t>
        </is>
      </c>
      <c r="I15" s="94" t="inlineStr">
        <is>
          <t>tidak perlu mengunggah hasil pemindaian (scan) dokumen administrasi kualifikasi</t>
        </is>
      </c>
      <c r="J15" s="94" t="inlineStr"/>
      <c r="K15" s="93" t="inlineStr"/>
    </row>
    <row r="16" ht="87" customHeight="1">
      <c r="A16" s="93" t="inlineStr">
        <is>
          <t>11</t>
        </is>
      </c>
      <c r="B16" s="93" t="inlineStr">
        <is>
          <t>Sudah lengkap</t>
        </is>
      </c>
      <c r="C16" s="73" t="inlineStr">
        <is>
          <t>Kelengkapan data kualifikasi</t>
        </is>
      </c>
      <c r="D16" s="94" t="inlineStr">
        <is>
          <t>Data kualifikasi yang kurang tidak dapat dilengkapi setelah batas akhir pemasukan dokumen. Bila isian berbeda dengan data yang diunggah, yang digunakan adalah data yang sesuai persyaratan kualifikasi. Evaluasi kualifikasi menggunakan sistem gugur.</t>
        </is>
      </c>
      <c r="E16" s="93" t="inlineStr">
        <is>
          <t>wajib</t>
        </is>
      </c>
      <c r="F16" s="93" t="inlineStr">
        <is>
          <t>tidak disebut</t>
        </is>
      </c>
      <c r="G16" s="94" t="inlineStr">
        <is>
          <t>tidak ada format baku</t>
        </is>
      </c>
      <c r="H16" s="93" t="inlineStr">
        <is>
          <t>42</t>
        </is>
      </c>
      <c r="I16" s="94" t="inlineStr">
        <is>
          <t>data yang kurang tidak dapat dilengkapi setelah batas akhir pemasukan dokumen</t>
        </is>
      </c>
      <c r="J16" s="94" t="inlineStr"/>
      <c r="K16" s="93" t="inlineStr"/>
    </row>
    <row r="17" ht="87" customHeight="1">
      <c r="A17" s="93" t="inlineStr">
        <is>
          <t>12</t>
        </is>
      </c>
      <c r="B17" s="93" t="inlineStr">
        <is>
          <t>Sudah lengkap</t>
        </is>
      </c>
      <c r="C17" s="73" t="inlineStr">
        <is>
          <t>Data kontak pada isian kualifikasi</t>
        </is>
      </c>
      <c r="D17" s="94" t="inlineStr">
        <is>
          <t>Pastikan data kontak (email/telepon) di isian kualifikasi benar dan dapat diakses. Undangan klarifikasi dikirim ke data kontak tersebut. Peserta yang tidak hadir karena kontak tidak dapat diakses atau dihubungi menanggung risiko sepenuhnya.</t>
        </is>
      </c>
      <c r="E17" s="93" t="inlineStr">
        <is>
          <t>wajib</t>
        </is>
      </c>
      <c r="F17" s="93" t="inlineStr">
        <is>
          <t>tidak disebut</t>
        </is>
      </c>
      <c r="G17" s="94" t="inlineStr">
        <is>
          <t>diisi di SPSE</t>
        </is>
      </c>
      <c r="H17" s="93" t="inlineStr">
        <is>
          <t>41</t>
        </is>
      </c>
      <c r="I17" s="94" t="inlineStr">
        <is>
          <t>risiko sepenuhnya ada pada peserta</t>
        </is>
      </c>
      <c r="J17" s="94" t="inlineStr"/>
      <c r="K17" s="93" t="inlineStr"/>
    </row>
    <row r="18" ht="102.4" customHeight="1">
      <c r="A18" s="93" t="inlineStr">
        <is>
          <t>13</t>
        </is>
      </c>
      <c r="B18" s="93" t="inlineStr">
        <is>
          <t>Sudah lengkap</t>
        </is>
      </c>
      <c r="C18" s="73" t="inlineStr">
        <is>
          <t>Tanda tangan elektronik dan dokumen asli</t>
        </is>
      </c>
      <c r="D18" s="94" t="inlineStr">
        <is>
          <t>Surat Penawaran, Pakta Komitmen Keselamatan Konstruksi, dan dokumen lain yang diunggah dianggap sah, disetujui, dan ditandatangani elektronik oleh pimpinan/direktur atau pihak yang berhak. Peserta tidak perlu mengunggah scan dokumen asli bertanda tangan basah dan berstempel, kecuali surat lain yang memerlukan tanda tangan basah pihak lain.</t>
        </is>
      </c>
      <c r="E18" s="93" t="inlineStr">
        <is>
          <t>wajib</t>
        </is>
      </c>
      <c r="F18" s="93" t="inlineStr">
        <is>
          <t>tidak disebut</t>
        </is>
      </c>
      <c r="G18" s="94" t="inlineStr">
        <is>
          <t>tidak ada format baku</t>
        </is>
      </c>
      <c r="H18" s="93" t="inlineStr">
        <is>
          <t>27</t>
        </is>
      </c>
      <c r="I18" s="94" t="inlineStr">
        <is>
          <t>dianggap telah disetujui dan ditandatangani secara elektronik</t>
        </is>
      </c>
      <c r="J18" s="94" t="inlineStr"/>
      <c r="K18" s="93" t="inlineStr"/>
    </row>
    <row r="19" ht="102.4" customHeight="1">
      <c r="A19" s="93" t="inlineStr">
        <is>
          <t>14</t>
        </is>
      </c>
      <c r="B19" s="93" t="inlineStr">
        <is>
          <t>Sudah lengkap</t>
        </is>
      </c>
      <c r="C19" s="73" t="inlineStr">
        <is>
          <t>Pakta Integritas</t>
        </is>
      </c>
      <c r="D19" s="94" t="inlineStr">
        <is>
          <t>Dengan mendaftar sebagai peserta tender di SPSE, peserta tunggal maupun KSO (leadfirm dan anggota) dianggap menyetujui dan menandatangani Pakta Integritas. Isinya: tidak korupsi/kolusi/nepotisme, melaporkan bila mengetahuinya, mengikuti proses secara bersih, dan bersedia dikenai sanksi bila melanggar.</t>
        </is>
      </c>
      <c r="E19" s="93" t="inlineStr">
        <is>
          <t>wajib</t>
        </is>
      </c>
      <c r="F19" s="93" t="inlineStr">
        <is>
          <t>tidak disebut</t>
        </is>
      </c>
      <c r="G19" s="94" t="inlineStr">
        <is>
          <t>disetujui otomatis saat mendaftar di SPSE</t>
        </is>
      </c>
      <c r="H19" s="93" t="inlineStr">
        <is>
          <t>24,25</t>
        </is>
      </c>
      <c r="I19" s="94" t="inlineStr">
        <is>
          <t>telah menyetujui dan menandatangani Pakta Integritas</t>
        </is>
      </c>
      <c r="J19" s="94" t="inlineStr"/>
      <c r="K19" s="93" t="inlineStr"/>
    </row>
    <row r="20" ht="117.8" customHeight="1">
      <c r="A20" s="93" t="inlineStr">
        <is>
          <t>15</t>
        </is>
      </c>
      <c r="B20" s="93" t="inlineStr">
        <is>
          <t>Sudah lengkap</t>
        </is>
      </c>
      <c r="C20" s="73" t="inlineStr">
        <is>
          <t>Pernyataan yang dianggap disetujui saat mengirim data kualifikasi</t>
        </is>
      </c>
      <c r="D20" s="94" t="inlineStr">
        <is>
          <t>Dengan mengirim data kualifikasi, peserta menyatakan: tidak dalam pengawasan pengadilan/pailit/usaha dihentikan; tidak masuk daftar hitam; pengurus tidak menjalani sanksi pidana; tidak ada pertentangan kepentingan; data benar; pimpinan/pengurus bukan pegawai K/L/PD (kecuali cuti di luar tanggungan negara). Data palsu dapat dikenai daftar hitam, gugatan perdata, atau pidana.</t>
        </is>
      </c>
      <c r="E20" s="93" t="inlineStr">
        <is>
          <t>wajib</t>
        </is>
      </c>
      <c r="F20" s="93" t="inlineStr">
        <is>
          <t>tidak disebut</t>
        </is>
      </c>
      <c r="G20" s="94" t="inlineStr">
        <is>
          <t>pernyataan otomatis di SPSE</t>
        </is>
      </c>
      <c r="H20" s="93" t="inlineStr">
        <is>
          <t>26,27,66</t>
        </is>
      </c>
      <c r="I20" s="94" t="inlineStr">
        <is>
          <t>data kualifikasi yang diisikan benar ... bersedia dikenakan sanksi pencantuman dalam daftar hitam</t>
        </is>
      </c>
      <c r="J20" s="94" t="inlineStr"/>
      <c r="K20" s="93" t="inlineStr"/>
    </row>
    <row r="21" ht="87" customHeight="1">
      <c r="A21" s="93" t="inlineStr">
        <is>
          <t>16</t>
        </is>
      </c>
      <c r="B21" s="93" t="inlineStr">
        <is>
          <t>Sudah lengkap</t>
        </is>
      </c>
      <c r="C21" s="73" t="inlineStr">
        <is>
          <t>Pernyataan yang dianggap disetujui saat mengirim dokumen penawaran</t>
        </is>
      </c>
      <c r="D21" s="94" t="inlineStr">
        <is>
          <t>Dengan mengirim dokumen penawaran, peserta menyatakan melaksanakan metode pelaksanaan sesuai spesifikasi teknis yang disyaratkan. Peserta juga menyatakan melaksanakan pekerjaan dalam jangka waktu dalam LDP, yaitu 150 (seratus lima puluh) hari kalender sejak SPMK.</t>
        </is>
      </c>
      <c r="E21" s="93" t="inlineStr">
        <is>
          <t>wajib</t>
        </is>
      </c>
      <c r="F21" s="93" t="inlineStr">
        <is>
          <t>tidak disebut</t>
        </is>
      </c>
      <c r="G21" s="94" t="inlineStr">
        <is>
          <t>pernyataan otomatis di SPSE</t>
        </is>
      </c>
      <c r="H21" s="93" t="inlineStr">
        <is>
          <t>27,61</t>
        </is>
      </c>
      <c r="I21" s="94" t="inlineStr">
        <is>
          <t>melaksanakan pekerjaan sesuai dengan jangka waktu pelaksanaan pekerjaan yang ditentukan dalam LDP</t>
        </is>
      </c>
      <c r="J21" s="94" t="inlineStr"/>
      <c r="K21" s="93" t="inlineStr"/>
    </row>
    <row r="22" ht="102.4" customHeight="1">
      <c r="A22" s="93" t="inlineStr">
        <is>
          <t>17</t>
        </is>
      </c>
      <c r="B22" s="93" t="inlineStr">
        <is>
          <t>Sudah lengkap</t>
        </is>
      </c>
      <c r="C22" s="73" t="inlineStr">
        <is>
          <t>Penawaran bersyarat atau menyimpang dari Dokumen Pemilihan</t>
        </is>
      </c>
      <c r="D22" s="94" t="inlineStr">
        <is>
          <t>Penawaran harus sesuai ketentuan, syarat, dan spesifikasi teknis tanpa penyimpangan penting/pokok atau penawaran bersyarat. Penyimpangan penting adalah yang mempengaruhi lingkup, kualitas, atau kinerja pekerjaan. Persyaratan tambahan di luar ketentuan yang menimbulkan persaingan tidak sehat juga termasuk.</t>
        </is>
      </c>
      <c r="E22" s="93" t="inlineStr">
        <is>
          <t>wajib</t>
        </is>
      </c>
      <c r="F22" s="93" t="inlineStr">
        <is>
          <t>menggugurkan</t>
        </is>
      </c>
      <c r="G22" s="94" t="inlineStr">
        <is>
          <t>tidak ada format baku</t>
        </is>
      </c>
      <c r="H22" s="93" t="inlineStr">
        <is>
          <t>30</t>
        </is>
      </c>
      <c r="I22" s="94" t="inlineStr">
        <is>
          <t>Penawaran yang memenuhi syarat adalah penawaran yang sesuai dengan ketentuan, syarat-syarat</t>
        </is>
      </c>
      <c r="J22" s="94" t="inlineStr"/>
      <c r="K22" s="93" t="inlineStr"/>
    </row>
    <row r="23" ht="102.4" customHeight="1">
      <c r="A23" s="93" t="inlineStr">
        <is>
          <t>18</t>
        </is>
      </c>
      <c r="B23" s="93" t="inlineStr">
        <is>
          <t>Sudah lengkap</t>
        </is>
      </c>
      <c r="C23" s="73" t="inlineStr">
        <is>
          <t>Larangan mengubah isi Dokumen Penawaran</t>
        </is>
      </c>
      <c r="D23" s="94" t="inlineStr">
        <is>
          <t>Pokja dan/atau peserta dilarang menambah, mengurangi, mengganti, atau mengubah isi Dokumen Penawaran. Dalam klarifikasi, peserta tidak boleh mengubah substansi penawaran. Hal yang tidak boleh dijadikan alasan gugur: kesalahan tidak substansial, metode tidak menjelaskan peralatan utama yang sudah sesuai LDP, atau metode tanpa spesifikasi/volume.</t>
        </is>
      </c>
      <c r="E23" s="93" t="inlineStr">
        <is>
          <t>wajib</t>
        </is>
      </c>
      <c r="F23" s="93" t="inlineStr">
        <is>
          <t>tidak menggugurkan</t>
        </is>
      </c>
      <c r="G23" s="94" t="inlineStr">
        <is>
          <t>tidak ada format baku</t>
        </is>
      </c>
      <c r="H23" s="93" t="inlineStr">
        <is>
          <t>30,38</t>
        </is>
      </c>
      <c r="I23" s="94" t="inlineStr">
        <is>
          <t>dilarang menambah, mengurangi, mengganti, dan/atau mengubah isi Dokumen Penawaran</t>
        </is>
      </c>
      <c r="J23" s="94" t="inlineStr"/>
      <c r="K23" s="93" t="inlineStr"/>
    </row>
    <row r="24" ht="71.59999999999999" customHeight="1">
      <c r="A24" s="93" t="inlineStr">
        <is>
          <t>19</t>
        </is>
      </c>
      <c r="B24" s="93" t="inlineStr">
        <is>
          <t>Sedang disiapkan</t>
        </is>
      </c>
      <c r="C24" s="73" t="inlineStr">
        <is>
          <t>Satu penawaran tiap peserta</t>
        </is>
      </c>
      <c r="D24" s="94" t="inlineStr">
        <is>
          <t>Setiap peserta, tunggal maupun anggota KSO, hanya boleh memasukkan satu penawaran. Peserta yang tergabung dalam KSO dilarang menjadi peserta sendiri atau anggota KSO lain pada paket yang sama.</t>
        </is>
      </c>
      <c r="E24" s="93" t="inlineStr">
        <is>
          <t>wajib</t>
        </is>
      </c>
      <c r="F24" s="93" t="inlineStr">
        <is>
          <t>tidak disebut</t>
        </is>
      </c>
      <c r="G24" s="94" t="inlineStr">
        <is>
          <t>tidak ada format baku</t>
        </is>
      </c>
      <c r="H24" s="93" t="inlineStr">
        <is>
          <t>15</t>
        </is>
      </c>
      <c r="I24" s="94" t="inlineStr">
        <is>
          <t>hanya boleh memasukkan satu penawaran</t>
        </is>
      </c>
      <c r="J24" s="94" t="inlineStr"/>
      <c r="K24" s="93" t="inlineStr"/>
    </row>
    <row r="25" ht="87" customHeight="1">
      <c r="A25" s="93" t="inlineStr">
        <is>
          <t>20</t>
        </is>
      </c>
      <c r="B25" s="93" t="inlineStr">
        <is>
          <t>Belum</t>
        </is>
      </c>
      <c r="C25" s="73" t="inlineStr">
        <is>
          <t>Larangan pertentangan kepentingan</t>
        </is>
      </c>
      <c r="D25" s="94" t="inlineStr">
        <is>
          <t>Hindari pertentangan kepentingan: direksi/komisaris/tenaga tetap merangkap di badan usaha lain pada tender yang sama; penyedia perancang/pengawas menjadi pelaksana; PPK/Pokja mengendalikan peserta; badan usaha dikendalikan pihak yang sama atau saham &gt;50% dikuasai pemegang saham yang sama.</t>
        </is>
      </c>
      <c r="E25" s="93" t="inlineStr">
        <is>
          <t>wajib</t>
        </is>
      </c>
      <c r="F25" s="93" t="inlineStr">
        <is>
          <t>menggugurkan</t>
        </is>
      </c>
      <c r="G25" s="94" t="inlineStr">
        <is>
          <t>tidak ada format baku</t>
        </is>
      </c>
      <c r="H25" s="93" t="inlineStr">
        <is>
          <t>13</t>
        </is>
      </c>
      <c r="I25" s="94" t="inlineStr">
        <is>
          <t>digugurkan sebagai peserta</t>
        </is>
      </c>
      <c r="J25" s="94" t="inlineStr"/>
      <c r="K25" s="93" t="inlineStr"/>
    </row>
    <row r="26" ht="87" customHeight="1">
      <c r="A26" s="93" t="inlineStr">
        <is>
          <t>21</t>
        </is>
      </c>
      <c r="B26" s="93" t="inlineStr">
        <is>
          <t>Belum</t>
        </is>
      </c>
      <c r="C26" s="73" t="inlineStr">
        <is>
          <t>Pegawai K/L/Perangkat Daerah</t>
        </is>
      </c>
      <c r="D26" s="94" t="inlineStr">
        <is>
          <t>Pegawai K/L/Perangkat Daerah dilarang menjadi peserta, dan dilarang menjadi pimpinan/pengurus badan usaha atau tenaga kerja peserta, kecuali cuti di luar tanggungan negara. LDK juga mensyaratkan pengurus/pegawai tidak berstatus ASN kecuali cuti di luar tanggungan negara.</t>
        </is>
      </c>
      <c r="E26" s="93" t="inlineStr">
        <is>
          <t>wajib</t>
        </is>
      </c>
      <c r="F26" s="93" t="inlineStr">
        <is>
          <t>tidak disebut</t>
        </is>
      </c>
      <c r="G26" s="94" t="inlineStr">
        <is>
          <t>tidak ada format baku</t>
        </is>
      </c>
      <c r="H26" s="93" t="inlineStr">
        <is>
          <t>13,66</t>
        </is>
      </c>
      <c r="I26" s="94" t="inlineStr">
        <is>
          <t>dilarang menjadi peserta kecuali cuti di luar tanggungan negara</t>
        </is>
      </c>
      <c r="J26" s="94" t="inlineStr"/>
      <c r="K26" s="93" t="inlineStr"/>
    </row>
    <row r="27" ht="87" customHeight="1">
      <c r="A27" s="93" t="inlineStr">
        <is>
          <t>22</t>
        </is>
      </c>
      <c r="B27" s="93" t="inlineStr">
        <is>
          <t>Belum</t>
        </is>
      </c>
      <c r="C27" s="73" t="inlineStr">
        <is>
          <t>Pelanggaran aturan pengadaan</t>
        </is>
      </c>
      <c r="D27" s="94" t="inlineStr">
        <is>
          <t>Dilarang menyampaikan dokumen/keterangan palsu, mempengaruhi Pokja, bersekongkol mengatur harga, melakukan KKN, atau mengundurkan diri dengan alasan tidak dapat diterima. Sanksi: digugurkan atau penetapan pemenang dibatalkan, jaminan penawaran dicairkan (jika ada), dan daftar hitam.</t>
        </is>
      </c>
      <c r="E27" s="93" t="inlineStr">
        <is>
          <t>wajib</t>
        </is>
      </c>
      <c r="F27" s="93" t="inlineStr">
        <is>
          <t>menggugurkan</t>
        </is>
      </c>
      <c r="G27" s="94" t="inlineStr">
        <is>
          <t>tidak ada format baku</t>
        </is>
      </c>
      <c r="H27" s="93" t="inlineStr">
        <is>
          <t>12,13</t>
        </is>
      </c>
      <c r="I27" s="94" t="inlineStr">
        <is>
          <t>digugurkan dari proses pemilihan atau pembatalan penetapan pemenang</t>
        </is>
      </c>
      <c r="J27" s="94" t="inlineStr"/>
      <c r="K27" s="93" t="inlineStr"/>
    </row>
    <row r="28" ht="102.4" customHeight="1">
      <c r="A28" s="93" t="inlineStr">
        <is>
          <t>23</t>
        </is>
      </c>
      <c r="B28" s="93" t="inlineStr">
        <is>
          <t>Belum</t>
        </is>
      </c>
      <c r="C28" s="73" t="inlineStr">
        <is>
          <t>Indikasi persekongkolan antarpeserta</t>
        </is>
      </c>
      <c r="D28" s="94" t="inlineStr">
        <is>
          <t>Hindari kesamaan dokumen penawaran (metode, bahan, alat, koefisien, harga satuan), nilai penawaran mendekati HPS atau hampir sama, keikutsertaan beberapa penyedia dalam satu kendali, kesamaan atau kesalahan pengetikan, dan jaminan dari penerbit yang sama dengan nomor berurutan. Sekurang-kurangnya 2 indikasi dianggap persekongkolan.</t>
        </is>
      </c>
      <c r="E28" s="93" t="inlineStr">
        <is>
          <t>wajib</t>
        </is>
      </c>
      <c r="F28" s="93" t="inlineStr">
        <is>
          <t>tidak disebut</t>
        </is>
      </c>
      <c r="G28" s="94" t="inlineStr">
        <is>
          <t>tidak ada format baku</t>
        </is>
      </c>
      <c r="H28" s="93" t="inlineStr">
        <is>
          <t>30,31</t>
        </is>
      </c>
      <c r="I28" s="94" t="inlineStr">
        <is>
          <t>memenuhi sekurang-kurangnya 2 (dua) indikasi di bawah ini</t>
        </is>
      </c>
      <c r="J28" s="94" t="inlineStr"/>
      <c r="K28" s="93" t="inlineStr"/>
    </row>
    <row r="29" ht="56.2" customHeight="1">
      <c r="A29" s="93" t="inlineStr">
        <is>
          <t>24</t>
        </is>
      </c>
      <c r="B29" s="93" t="inlineStr">
        <is>
          <t>Belum</t>
        </is>
      </c>
      <c r="C29" s="73" t="inlineStr">
        <is>
          <t>Intervensi terhadap proses evaluasi</t>
        </is>
      </c>
      <c r="D29" s="94" t="inlineStr">
        <is>
          <t>Peserta dilarang mencampuri atau mempengaruhi proses evaluasi dan keputusan pemenang. Proses evaluasi bersifat rahasia sampai pemenang diumumkan.</t>
        </is>
      </c>
      <c r="E29" s="93" t="inlineStr">
        <is>
          <t>wajib</t>
        </is>
      </c>
      <c r="F29" s="93" t="inlineStr">
        <is>
          <t>menggugurkan</t>
        </is>
      </c>
      <c r="G29" s="94" t="inlineStr">
        <is>
          <t>tidak ada format baku</t>
        </is>
      </c>
      <c r="H29" s="93" t="inlineStr">
        <is>
          <t>30,56</t>
        </is>
      </c>
      <c r="I29" s="94" t="inlineStr">
        <is>
          <t>mengakibatkan ditolaknya penawaran yang bersangkutan</t>
        </is>
      </c>
      <c r="J29" s="94" t="inlineStr"/>
      <c r="K29" s="93" t="inlineStr"/>
    </row>
    <row r="30" ht="71.59999999999999" customHeight="1">
      <c r="A30" s="93" t="inlineStr">
        <is>
          <t>25</t>
        </is>
      </c>
      <c r="B30" s="93" t="inlineStr">
        <is>
          <t>Belum</t>
        </is>
      </c>
      <c r="C30" s="73" t="inlineStr">
        <is>
          <t>Sertifikat kompetensi kerja tenaga pelaksana</t>
        </is>
      </c>
      <c r="D30" s="94" t="inlineStr">
        <is>
          <t>Setiap tenaga ahli, teknisi/analis, dan operator yang melaksanakan pekerjaan wajib memiliki sertifikat kompetensi kerja. Sertifikat personel manajerial yang ditawarkan dibuktikan saat penyerahan lokasi kerja dan personel.</t>
        </is>
      </c>
      <c r="E30" s="93" t="inlineStr">
        <is>
          <t>wajib</t>
        </is>
      </c>
      <c r="F30" s="93" t="inlineStr">
        <is>
          <t>tidak disebut</t>
        </is>
      </c>
      <c r="G30" s="94" t="inlineStr">
        <is>
          <t>tidak ada format baku</t>
        </is>
      </c>
      <c r="H30" s="93" t="inlineStr">
        <is>
          <t>15</t>
        </is>
      </c>
      <c r="I30" s="94" t="inlineStr">
        <is>
          <t>wajib memiliki sertifikat kompetensi kerja</t>
        </is>
      </c>
      <c r="J30" s="94" t="inlineStr"/>
      <c r="K30" s="93" t="inlineStr"/>
    </row>
    <row r="31" ht="71.59999999999999" customHeight="1">
      <c r="A31" s="93" t="inlineStr">
        <is>
          <t>26</t>
        </is>
      </c>
      <c r="B31" s="93" t="inlineStr">
        <is>
          <t>Belum</t>
        </is>
      </c>
      <c r="C31" s="73" t="inlineStr">
        <is>
          <t>Penggunaan produksi dalam negeri</t>
        </is>
      </c>
      <c r="D31" s="94" t="inlineStr">
        <is>
          <t>Penawaran mengutamakan material/bahan produksi dalam negeri dan tenaga kerja Indonesia. Bahan, tenaga ahli, atau perangkat lunak impor hanya dimungkinkan dengan ketentuan IKP 7.3 dan 7.4, dan harus dilengkapi daftar barang impor.</t>
        </is>
      </c>
      <c r="E31" s="93" t="inlineStr">
        <is>
          <t>wajib</t>
        </is>
      </c>
      <c r="F31" s="93" t="inlineStr">
        <is>
          <t>tidak disebut</t>
        </is>
      </c>
      <c r="G31" s="94" t="inlineStr">
        <is>
          <t>tidak ada format baku</t>
        </is>
      </c>
      <c r="H31" s="93" t="inlineStr">
        <is>
          <t>14,15</t>
        </is>
      </c>
      <c r="I31" s="94" t="inlineStr">
        <is>
          <t>mengutamakan material/ bahan produksi dalam negeri dan tenaga kerja Indonesia</t>
        </is>
      </c>
      <c r="J31" s="94" t="inlineStr"/>
      <c r="K31" s="93" t="inlineStr"/>
    </row>
    <row r="32" ht="102.4" customHeight="1">
      <c r="A32" s="93" t="inlineStr">
        <is>
          <t>27</t>
        </is>
      </c>
      <c r="B32" s="93" t="inlineStr">
        <is>
          <t>Belum</t>
        </is>
      </c>
      <c r="C32" s="73" t="inlineStr">
        <is>
          <t>Bahasa dokumen</t>
        </is>
      </c>
      <c r="D32" s="94" t="inlineStr">
        <is>
          <t>Semua Dokumen Penawaran dan Kualifikasi menggunakan Bahasa Indonesia. Dokumen penunjang boleh berbahasa Indonesia atau asing. Dokumen penunjang berbahasa Inggris perlu disertai penjelasan dalam Bahasa Indonesia. Dokpil menyebut bila terjadi perbedaan penafsiran, yang berlaku penjelasan yang berbahasa asing.</t>
        </is>
      </c>
      <c r="E32" s="93" t="inlineStr">
        <is>
          <t>wajib</t>
        </is>
      </c>
      <c r="F32" s="93" t="inlineStr">
        <is>
          <t>tidak disebut</t>
        </is>
      </c>
      <c r="G32" s="94" t="inlineStr">
        <is>
          <t>tidak ada format baku</t>
        </is>
      </c>
      <c r="H32" s="93" t="inlineStr">
        <is>
          <t>18</t>
        </is>
      </c>
      <c r="I32" s="94" t="inlineStr">
        <is>
          <t>Semua Dokumen Penawaran dan Kualifikasi harus menggunakan Bahasa Indonesia</t>
        </is>
      </c>
      <c r="J32" s="94" t="inlineStr"/>
      <c r="K32" s="93" t="inlineStr"/>
    </row>
    <row r="33" ht="71.59999999999999" customHeight="1">
      <c r="A33" s="93" t="inlineStr">
        <is>
          <t>28</t>
        </is>
      </c>
      <c r="B33" s="93" t="inlineStr">
        <is>
          <t>Belum</t>
        </is>
      </c>
      <c r="C33" s="73" t="inlineStr">
        <is>
          <t>Biaya penyiapan dokumen</t>
        </is>
      </c>
      <c r="D33" s="94" t="inlineStr">
        <is>
          <t>Semua biaya penyiapan dan penyampaian penawaran dan kualifikasi ditanggung peserta. Pokja tidak bertanggung jawab atas kerugian peserta. PA/KPA, PPK, dan/atau Pokja dilarang memberi ganti rugi bila penawaran ditolak atau tender gagal.</t>
        </is>
      </c>
      <c r="E33" s="93" t="inlineStr">
        <is>
          <t>wajib</t>
        </is>
      </c>
      <c r="F33" s="93" t="inlineStr">
        <is>
          <t>tidak disebut</t>
        </is>
      </c>
      <c r="G33" s="94" t="inlineStr">
        <is>
          <t>tidak ada format baku</t>
        </is>
      </c>
      <c r="H33" s="93" t="inlineStr">
        <is>
          <t>18,52</t>
        </is>
      </c>
      <c r="I33" s="94" t="inlineStr">
        <is>
          <t>Peserta menanggung semua biaya dalam penyiapan dan penyampaian penawaran</t>
        </is>
      </c>
      <c r="J33" s="94" t="inlineStr"/>
      <c r="K33" s="93" t="inlineStr"/>
    </row>
    <row r="34" ht="102.4" customHeight="1">
      <c r="A34" s="93" t="inlineStr">
        <is>
          <t>29</t>
        </is>
      </c>
      <c r="B34" s="93" t="inlineStr">
        <is>
          <t>Belum</t>
        </is>
      </c>
      <c r="C34" s="73" t="inlineStr">
        <is>
          <t>Sisa Kemampuan Paket (SKP)</t>
        </is>
      </c>
      <c r="D34" s="94" t="inlineStr">
        <is>
          <t>SKP = KP – P. Untuk Usaha Kecil, KP ditetapkan 5 (lima) paket. P adalah jumlah paket yang sedang dikerjakan. Peserta wajib mengisi daftar pekerjaan yang sedang dikerjakan. Bila tidak diisi padahal ada dan SKP tidak memenuhi, peserta digugurkan, dikenai daftar hitam, dan jaminan penawaran dicairkan (apabila ada).</t>
        </is>
      </c>
      <c r="E34" s="93" t="inlineStr">
        <is>
          <t>wajib</t>
        </is>
      </c>
      <c r="F34" s="93" t="inlineStr">
        <is>
          <t>menggugurkan</t>
        </is>
      </c>
      <c r="G34" s="94" t="inlineStr">
        <is>
          <t>diisi di SPSE</t>
        </is>
      </c>
      <c r="H34" s="93" t="inlineStr">
        <is>
          <t>44,65,99</t>
        </is>
      </c>
      <c r="I34" s="94" t="inlineStr">
        <is>
          <t>dinyatakan gugur, dikenakan sanksi daftar hitam, dan pencairan jaminan penawaran</t>
        </is>
      </c>
      <c r="J34" s="94" t="inlineStr"/>
      <c r="K34" s="93" t="inlineStr"/>
    </row>
    <row r="35" ht="102.4" customHeight="1">
      <c r="A35" s="93" t="inlineStr">
        <is>
          <t>30</t>
        </is>
      </c>
      <c r="B35" s="93" t="inlineStr">
        <is>
          <t>Belum</t>
        </is>
      </c>
      <c r="C35" s="73" t="inlineStr">
        <is>
          <t>Mengikuti beberapa paket dengan peralatan/personel yang sama</t>
        </is>
      </c>
      <c r="D35" s="94" t="inlineStr">
        <is>
          <t>Bila peserta menawarkan peralatan atau personel yang sama pada beberapa tender atau paket yang sedang berjalan, hanya dapat ditetapkan pemenang pada 1 paket setelah klarifikasi. Tender lainnya dinyatakan peralatan/personel tidak ada dan gugur, kecuali memenuhi syarat pengecualian (tidak tumpang tindih, ada cadangan, dan sebagainya).</t>
        </is>
      </c>
      <c r="E35" s="93" t="inlineStr">
        <is>
          <t>wajib</t>
        </is>
      </c>
      <c r="F35" s="93" t="inlineStr">
        <is>
          <t>menggugurkan</t>
        </is>
      </c>
      <c r="G35" s="94" t="inlineStr">
        <is>
          <t>tidak ada format baku</t>
        </is>
      </c>
      <c r="H35" s="93" t="inlineStr">
        <is>
          <t>47,48</t>
        </is>
      </c>
      <c r="I35" s="94" t="inlineStr">
        <is>
          <t>dinyatakan peralatan tidak ada dan dinyatakan gugur</t>
        </is>
      </c>
      <c r="J35" s="94" t="inlineStr"/>
      <c r="K35" s="93" t="inlineStr"/>
    </row>
    <row r="36" ht="102.4" customHeight="1">
      <c r="A36" s="93" t="inlineStr">
        <is>
          <t>31</t>
        </is>
      </c>
      <c r="B36" s="93" t="inlineStr">
        <is>
          <t>Belum</t>
        </is>
      </c>
      <c r="C36" s="73" t="inlineStr">
        <is>
          <t>Jaminan Pelaksanaan setelah penunjukan</t>
        </is>
      </c>
      <c r="D36" s="94" t="inlineStr">
        <is>
          <t>Jaminan Pelaksanaan diserahkan setelah SPPBJ dan sebelum tanda tangan kontrak. Nilainya 5% dari nilai Kontrak (penawaran terkoreksi 80%–100% HPS) atau 5% dari HPS (di bawah 80% HPS). Berlaku sejak tanda tangan kontrak sampai PHO. Gagal menyerahkan dipersamakan dengan menolak menandatangani Kontrak.</t>
        </is>
      </c>
      <c r="E36" s="93" t="inlineStr">
        <is>
          <t>wajib</t>
        </is>
      </c>
      <c r="F36" s="93" t="inlineStr">
        <is>
          <t>tidak disebut</t>
        </is>
      </c>
      <c r="G36" s="94" t="inlineStr">
        <is>
          <t>BAB XII huruf C, hlm. 181-183</t>
        </is>
      </c>
      <c r="H36" s="93" t="inlineStr">
        <is>
          <t>56,57,58</t>
        </is>
      </c>
      <c r="I36" s="94" t="inlineStr">
        <is>
          <t>dipersamakan dengan penolakan untuk menandatangani Kontrak</t>
        </is>
      </c>
      <c r="J36" s="94" t="inlineStr"/>
      <c r="K36" s="93" t="inlineStr"/>
    </row>
    <row r="37" ht="102.4" customHeight="1">
      <c r="A37" s="93" t="inlineStr">
        <is>
          <t>32</t>
        </is>
      </c>
      <c r="B37" s="93" t="inlineStr">
        <is>
          <t>Belum</t>
        </is>
      </c>
      <c r="C37" s="73" t="inlineStr">
        <is>
          <t>Penawaran di bawah 80% HPS</t>
        </is>
      </c>
      <c r="D37" s="94" t="inlineStr">
        <is>
          <t>Bila penawaran di bawah 80% HPS, peserta wajib hadir dan menyampaikan analisa harga satuan/rincian keluaran saat klarifikasi kewajaran harga, serta bersedia menaikkan Jaminan Pelaksanaan menjadi 5% HPS. Tidak hadir, tidak bersedia, atau harga tidak wajar menyebabkan gugur. Tidak bersedia menaikkan jaminan juga dikenai daftar hitam.</t>
        </is>
      </c>
      <c r="E37" s="93" t="inlineStr">
        <is>
          <t>apabila harga penawaran di bawah 80% HPS</t>
        </is>
      </c>
      <c r="F37" s="93" t="inlineStr">
        <is>
          <t>menggugurkan</t>
        </is>
      </c>
      <c r="G37" s="94" t="inlineStr">
        <is>
          <t>tidak ada format baku</t>
        </is>
      </c>
      <c r="H37" s="93" t="inlineStr">
        <is>
          <t>14,40,41</t>
        </is>
      </c>
      <c r="I37" s="94" t="inlineStr">
        <is>
          <t>penawarannya digugurkan serta dikenakan sanksi Daftar Hitam</t>
        </is>
      </c>
      <c r="J37" s="94" t="inlineStr"/>
      <c r="K37" s="93" t="inlineStr"/>
    </row>
    <row r="38" ht="87" customHeight="1">
      <c r="A38" s="93" t="inlineStr">
        <is>
          <t>33</t>
        </is>
      </c>
      <c r="B38" s="93" t="inlineStr">
        <is>
          <t>Belum</t>
        </is>
      </c>
      <c r="C38" s="73" t="inlineStr">
        <is>
          <t>Sanggah</t>
        </is>
      </c>
      <c r="D38" s="94" t="inlineStr">
        <is>
          <t>Hanya peserta yang memasukkan penawaran yang boleh menyanggah. Sanggahan disampaikan melalui SPSE dengan bukti, dalam 5 hari kalender setelah pengumuman pemenang, diakhiri pada hari dan jam kerja. Sanggahan di luar SPSE, bukan kepada Pokja, atau di luar masa sanggah dianggap pengaduan.</t>
        </is>
      </c>
      <c r="E38" s="93" t="inlineStr">
        <is>
          <t>apabila menyanggah</t>
        </is>
      </c>
      <c r="F38" s="93" t="inlineStr">
        <is>
          <t>tidak disebut</t>
        </is>
      </c>
      <c r="G38" s="94" t="inlineStr">
        <is>
          <t>diajukan di SPSE</t>
        </is>
      </c>
      <c r="H38" s="93" t="inlineStr">
        <is>
          <t>49</t>
        </is>
      </c>
      <c r="I38" s="94" t="inlineStr">
        <is>
          <t>Sanggahan disampaikan dalam waktu 5 (lima) hari kalender setelah pengumuman pemenang</t>
        </is>
      </c>
      <c r="J38" s="94" t="inlineStr"/>
      <c r="K38" s="93" t="inlineStr"/>
    </row>
    <row r="39" ht="102.4" customHeight="1">
      <c r="A39" s="93" t="inlineStr">
        <is>
          <t>34</t>
        </is>
      </c>
      <c r="B39" s="93" t="inlineStr">
        <is>
          <t>Belum</t>
        </is>
      </c>
      <c r="C39" s="73" t="inlineStr">
        <is>
          <t>Sanggah banding dan jaminan sanggah banding</t>
        </is>
      </c>
      <c r="D39" s="94" t="inlineStr">
        <is>
          <t>Sanggah banding diajukan tertulis di luar SPSE kepada Kepala Dinas Pekerjaan Umum Kab. Sukamaju, paling lambat 5 hari kalender setelah jawaban sanggah. Jaminan asli senilai Rp12.500.000,00, berlaku 30 hari kalender, ditujukan kepada Pokja V, harus diterima sebelum batas akhir. Bila terlambat, sanggah banding tidak diterima.</t>
        </is>
      </c>
      <c r="E39" s="93" t="inlineStr">
        <is>
          <t>apabila sanggah banding</t>
        </is>
      </c>
      <c r="F39" s="93" t="inlineStr">
        <is>
          <t>tidak disebut</t>
        </is>
      </c>
      <c r="G39" s="94" t="inlineStr">
        <is>
          <t>BAB VI huruf D/E, hlm. 72-74</t>
        </is>
      </c>
      <c r="H39" s="93" t="inlineStr">
        <is>
          <t>49,50,64</t>
        </is>
      </c>
      <c r="I39" s="94" t="inlineStr">
        <is>
          <t>sanggah banding dinyatakan tidak diterima</t>
        </is>
      </c>
      <c r="J39" s="94" t="inlineStr"/>
      <c r="K39" s="93" t="inlineStr"/>
    </row>
    <row r="40" ht="102.4" customHeight="1">
      <c r="A40" s="93" t="inlineStr">
        <is>
          <t>35</t>
        </is>
      </c>
      <c r="B40" s="93" t="inlineStr">
        <is>
          <t>Belum</t>
        </is>
      </c>
      <c r="C40" s="73" t="inlineStr">
        <is>
          <t>Pengunduran diri setelah penunjukan (SPPBJ)</t>
        </is>
      </c>
      <c r="D40" s="94" t="inlineStr">
        <is>
          <t>Penyedia wajib menerima penunjukan. Kontrak ditandatangani paling lambat 14 hari kerja setelah SPPBJ. Mengundurkan diri dengan alasan tidak dapat diterima saat penawaran masih berlaku dikenai daftar hitam dan jaminan penawaran (apabila disyaratkan) dicairkan. Rapat persiapan gagal karena alasan tidak objektif dikenai sanksi yang sama.</t>
        </is>
      </c>
      <c r="E40" s="93" t="inlineStr">
        <is>
          <t>wajib</t>
        </is>
      </c>
      <c r="F40" s="93" t="inlineStr">
        <is>
          <t>tidak disebut</t>
        </is>
      </c>
      <c r="G40" s="94" t="inlineStr">
        <is>
          <t>tidak ada format baku</t>
        </is>
      </c>
      <c r="H40" s="93" t="inlineStr">
        <is>
          <t>54,55,56</t>
        </is>
      </c>
      <c r="I40" s="94" t="inlineStr">
        <is>
          <t>dikenakan sanksi Daftar Hitam dan Jaminan Penawaran (apabila disyaratkan) dicairkan</t>
        </is>
      </c>
      <c r="J40" s="94" t="inlineStr"/>
      <c r="K40" s="93" t="inlineStr"/>
    </row>
    <row r="41" ht="102.4" customHeight="1">
      <c r="A41" s="93" t="inlineStr">
        <is>
          <t>36</t>
        </is>
      </c>
      <c r="B41" s="93" t="inlineStr">
        <is>
          <t>Belum</t>
        </is>
      </c>
      <c r="C41" s="73" t="inlineStr">
        <is>
          <t>Pemeriksaan pernyataan kualifikasi dan penandatangan kontrak</t>
        </is>
      </c>
      <c r="D41" s="94" t="inlineStr">
        <is>
          <t>Sebelum tanda tangan kontrak, Pejabat Penandatangan Kontrak memeriksa apakah pernyataan dalam Data Isian Kualifikasi masih berlaku. Bila salah satu tidak terpenuhi, kontrak tidak dapat ditandatangani. Yang menandatangani atas nama penyedia adalah direktur utama/pimpinan yang namanya ada dalam akta pendirian/anggaran dasar.</t>
        </is>
      </c>
      <c r="E41" s="93" t="inlineStr">
        <is>
          <t>wajib</t>
        </is>
      </c>
      <c r="F41" s="93" t="inlineStr">
        <is>
          <t>tidak disebut</t>
        </is>
      </c>
      <c r="G41" s="94" t="inlineStr">
        <is>
          <t>tidak ada format baku</t>
        </is>
      </c>
      <c r="H41" s="93" t="inlineStr">
        <is>
          <t>57,58</t>
        </is>
      </c>
      <c r="I41" s="94" t="inlineStr">
        <is>
          <t>tidak terpenuhi, maka penandatanganan kontrak tidak dapat dilakukan</t>
        </is>
      </c>
      <c r="J41" s="94" t="inlineStr"/>
      <c r="K41" s="93" t="inlineStr"/>
    </row>
  </sheetData>
  <mergeCells count="7">
    <mergeCell ref="A4:B4"/>
    <mergeCell ref="A2:F2"/>
    <mergeCell ref="A3:B3"/>
    <mergeCell ref="H2:I2"/>
    <mergeCell ref="E4:K4"/>
    <mergeCell ref="I3:K3"/>
    <mergeCell ref="A1:K1"/>
  </mergeCells>
  <conditionalFormatting sqref="C4">
    <cfRule type="dataBar" priority="1">
      <dataBar>
        <cfvo type="num" val="0"/>
        <cfvo type="num" val="1"/>
        <color rgb="0063BE7B"/>
      </dataBar>
    </cfRule>
  </conditionalFormatting>
  <conditionalFormatting sqref="B6:B341">
    <cfRule type="cellIs" priority="2" operator="equal" dxfId="3">
      <formula>"Sudah lengkap"</formula>
    </cfRule>
    <cfRule type="cellIs" priority="3" operator="equal" dxfId="2">
      <formula>"Sedang disiapkan"</formula>
    </cfRule>
    <cfRule type="cellIs" priority="4" operator="equal" dxfId="1">
      <formula>"Belum"</formula>
    </cfRule>
    <cfRule type="cellIs" priority="5" operator="equal" dxfId="7">
      <formula>"Tidak berlaku"</formula>
    </cfRule>
  </conditionalFormatting>
  <conditionalFormatting sqref="F6:F341">
    <cfRule type="cellIs" priority="6" operator="equal" dxfId="1">
      <formula>"menggugurkan"</formula>
    </cfRule>
  </conditionalFormatting>
  <conditionalFormatting sqref="A6:K341">
    <cfRule type="expression" priority="7" dxfId="8">
      <formula>$B6="Sudah lengkap"</formula>
    </cfRule>
    <cfRule type="expression" priority="8" dxfId="9">
      <formula>$B6="Sedang disiapkan"</formula>
    </cfRule>
    <cfRule type="expression" priority="9" dxfId="10">
      <formula>$B6="Tidak berlaku"</formula>
    </cfRule>
  </conditionalFormatting>
  <dataValidations count="2">
    <dataValidation sqref="B6:B341" showDropDown="0" showInputMessage="1" showErrorMessage="1" allowBlank="0" errorTitle="Status tidak dikenal" error="Pilih salah satu status dari daftar." promptTitle="Status" prompt="Klik panah ▼ untuk memilih status butir ini." type="list">
      <formula1>"Belum,Sedang disiapkan,Sudah lengkap,Tidak berlaku"</formula1>
    </dataValidation>
    <dataValidation sqref="F6:F341" showDropDown="0" showInputMessage="1" showErrorMessage="1" allowBlank="1" errorTitle="Akibat tidak dikenal" error="Pilih dari daftar agar butir ini terhitung dengan benar di Dashboard." promptTitle="Akibat" prompt="menggugurkan = penawaran bisa gugur bila butir ini tidak dipenuhi." type="list">
      <formula1>"menggugurkan,tidak menggugurkan,tidak disebut"</formula1>
    </dataValidation>
  </dataValidations>
  <hyperlinks>
    <hyperlink xmlns:r="http://schemas.openxmlformats.org/officeDocument/2006/relationships" ref="A3" r:id="rId1"/>
    <hyperlink xmlns:r="http://schemas.openxmlformats.org/officeDocument/2006/relationships" ref="C3" r:id="rId2"/>
    <hyperlink xmlns:r="http://schemas.openxmlformats.org/officeDocument/2006/relationships" ref="D3" r:id="rId3"/>
  </hyperlinks>
  <pageMargins left="0.75" right="0.75" top="1" bottom="1" header="0.5" footer="0.5"/>
  <pageSetup orientation="landscape" paperSize="9" fitToHeight="0" fitToWidth="1"/>
  <tableParts count="1">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2026-10-16T09:15:46Z</dcterms:created>
  <dcterms:modified xsi:type="dcterms:W3CDTF">2026-10-16T09:15:46Z</dcterms:modified>
</cp:coreProperties>
</file>